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/>
  <mc:AlternateContent xmlns:mc="http://schemas.openxmlformats.org/markup-compatibility/2006">
    <mc:Choice Requires="x15">
      <x15ac:absPath xmlns:x15ac="http://schemas.microsoft.com/office/spreadsheetml/2010/11/ac" url="H:\MPR\2024\April 2024\MPR data for website\"/>
    </mc:Choice>
  </mc:AlternateContent>
  <xr:revisionPtr revIDLastSave="0" documentId="13_ncr:1_{6348A13F-C1F9-4D90-880A-E7BACDF2213A}" xr6:coauthVersionLast="47" xr6:coauthVersionMax="47" xr10:uidLastSave="{00000000-0000-0000-0000-000000000000}"/>
  <bookViews>
    <workbookView xWindow="-110" yWindow="-110" windowWidth="19420" windowHeight="10420" tabRatio="964" xr2:uid="{00000000-000D-0000-FFFF-FFFF00000000}"/>
  </bookViews>
  <sheets>
    <sheet name="Contents" sheetId="14" r:id="rId1"/>
    <sheet name="Figure 5.1" sheetId="2" r:id="rId2"/>
    <sheet name="Figure 5.2" sheetId="21" r:id="rId3"/>
    <sheet name="Figure 5.3" sheetId="34" r:id="rId4"/>
    <sheet name="Figure 5.4" sheetId="24" r:id="rId5"/>
    <sheet name="Figure 5.5" sheetId="28" r:id="rId6"/>
    <sheet name="Figure 5.6" sheetId="27" r:id="rId7"/>
    <sheet name="Figure 5.7" sheetId="18" r:id="rId8"/>
    <sheet name="Figure 5.8" sheetId="26" r:id="rId9"/>
    <sheet name="Figure 5.9" sheetId="35" r:id="rId10"/>
    <sheet name="Figure 5.10" sheetId="36" r:id="rId11"/>
    <sheet name="Figure 5.11" sheetId="37" r:id="rId12"/>
    <sheet name="Figure 5.12" sheetId="13" r:id="rId13"/>
    <sheet name="Figure 5.13" sheetId="29" r:id="rId14"/>
    <sheet name="Figure 5.14" sheetId="31" r:id="rId15"/>
  </sheets>
  <externalReferences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</externalReferences>
  <definedNames>
    <definedName name="__123Graph_A" hidden="1">[1]A!$B$2:$B$119</definedName>
    <definedName name="__123Graph_AGRAPH1" hidden="1">[1]A!$D$2:$D$86</definedName>
    <definedName name="__123Graph_AGRAPH3" hidden="1">[1]A!$D$2:$D$105</definedName>
    <definedName name="__123Graph_B" hidden="1">[1]A!$F$2:$F$122</definedName>
    <definedName name="__123Graph_X" hidden="1">[1]A!$A$2:$A$121</definedName>
    <definedName name="_1__123Graph_ACHART_1" hidden="1">[2]sez_očist!$F$16:$AG$16</definedName>
    <definedName name="_10__123Graph_ACHART_18" hidden="1">[3]H!$G$79:$G$82</definedName>
    <definedName name="_100__123Graph_CCHART_27" hidden="1">[3]K!$B$26:$D$26</definedName>
    <definedName name="_101__123Graph_CCHART_28" hidden="1">[3]C!$I$10:$K$10</definedName>
    <definedName name="_102__123Graph_CCHART_29" hidden="1">'[4] data'!$G$54:$G$67</definedName>
    <definedName name="_103__123Graph_CCHART_3" hidden="1">[5]A!$D$67:$H$67</definedName>
    <definedName name="_104__123Graph_CCHART_31" localSheetId="2" hidden="1">'[4] data'!#REF!</definedName>
    <definedName name="_104__123Graph_CCHART_31" localSheetId="4" hidden="1">'[4] data'!#REF!</definedName>
    <definedName name="_104__123Graph_CCHART_31" localSheetId="8" hidden="1">'[4] data'!#REF!</definedName>
    <definedName name="_104__123Graph_CCHART_31" hidden="1">'[4] data'!#REF!</definedName>
    <definedName name="_105__123Graph_CCHART_32" hidden="1">[3]H!$B$147:$C$147</definedName>
    <definedName name="_106__123Graph_CCHART_33" hidden="1">[3]K!$B$25:$E$25</definedName>
    <definedName name="_107__123Graph_CCHART_35" hidden="1">[3]H!$B$174:$C$174</definedName>
    <definedName name="_108__123Graph_CCHART_36" hidden="1">[3]D!$B$113:$G$113</definedName>
    <definedName name="_109__123Graph_CCHART_37" localSheetId="2" hidden="1">[3]S!#REF!</definedName>
    <definedName name="_109__123Graph_CCHART_37" localSheetId="4" hidden="1">[3]S!#REF!</definedName>
    <definedName name="_109__123Graph_CCHART_37" localSheetId="8" hidden="1">[3]S!#REF!</definedName>
    <definedName name="_109__123Graph_CCHART_37" hidden="1">[3]S!#REF!</definedName>
    <definedName name="_11__123Graph_ACHART_19" hidden="1">[3]H!$B$79:$G$79</definedName>
    <definedName name="_110__123Graph_CCHART_38" hidden="1">[3]F!$B$60:$I$60</definedName>
    <definedName name="_111__123Graph_CCHART_39" hidden="1">[3]D!$B$156:$G$156</definedName>
    <definedName name="_112__123Graph_CCHART_4" hidden="1">[6]NHPP!$T$9:$T$21</definedName>
    <definedName name="_113__123Graph_CCHART_41" localSheetId="2" hidden="1">[4]grafy!#REF!</definedName>
    <definedName name="_113__123Graph_CCHART_41" localSheetId="4" hidden="1">[4]grafy!#REF!</definedName>
    <definedName name="_113__123Graph_CCHART_41" localSheetId="8" hidden="1">[4]grafy!#REF!</definedName>
    <definedName name="_113__123Graph_CCHART_41" hidden="1">[4]grafy!#REF!</definedName>
    <definedName name="_114__123Graph_CCHART_42" hidden="1">[4]grafy!$X$124:$X$126</definedName>
    <definedName name="_115__123Graph_CCHART_5" hidden="1">'[7]gr komponent'!$G$10:$G$25</definedName>
    <definedName name="_116__123Graph_CCHART_6" hidden="1">[6]JMN!$E$2:$E$14</definedName>
    <definedName name="_117__123Graph_CCHART_7" hidden="1">'[7]gr HDPprvyr'!$E$3:$E$14</definedName>
    <definedName name="_118__123Graph_CCHART_8" hidden="1">[8]diferencial!$E$257:$E$381</definedName>
    <definedName name="_119__123Graph_CCHART_9" hidden="1">[8]sazby!$E$507:$E$632</definedName>
    <definedName name="_12__123Graph_ACHART_2" localSheetId="2" hidden="1">'[9]grspotreba,trzby,mirauspor'!#REF!</definedName>
    <definedName name="_12__123Graph_ACHART_2" localSheetId="4" hidden="1">'[9]grspotreba,trzby,mirauspor'!#REF!</definedName>
    <definedName name="_12__123Graph_ACHART_2" localSheetId="8" hidden="1">'[9]grspotreba,trzby,mirauspor'!#REF!</definedName>
    <definedName name="_12__123Graph_ACHART_2" hidden="1">'[9]grspotreba,trzby,mirauspor'!#REF!</definedName>
    <definedName name="_120__123Graph_DCHART_1" hidden="1">[5]A!$C$8:$S$8</definedName>
    <definedName name="_121__123Graph_DCHART_10" hidden="1">[10]pracovni!$F$49:$F$65</definedName>
    <definedName name="_122__123Graph_DCHART_11" hidden="1">[3]O!$B$19:$H$19</definedName>
    <definedName name="_123__123Graph_DCHART_12" hidden="1">[11]H!$B$48:$G$48</definedName>
    <definedName name="_124__123Graph_DCHART_13" hidden="1">[12]D!$G$150:$G$161</definedName>
    <definedName name="_125__123Graph_DCHART_14" hidden="1">[11]H!$B$48:$G$48</definedName>
    <definedName name="_126__123Graph_DCHART_17" localSheetId="2" hidden="1">[4]grafy!#REF!</definedName>
    <definedName name="_126__123Graph_DCHART_17" localSheetId="4" hidden="1">[4]grafy!#REF!</definedName>
    <definedName name="_126__123Graph_DCHART_17" localSheetId="8" hidden="1">[4]grafy!#REF!</definedName>
    <definedName name="_126__123Graph_DCHART_17" hidden="1">[4]grafy!#REF!</definedName>
    <definedName name="_127__123Graph_DCHART_19" hidden="1">[3]H!$B$82:$G$82</definedName>
    <definedName name="_128__123Graph_DCHART_2" hidden="1">[2]sez_očist!$F$20:$AI$20</definedName>
    <definedName name="_129__123Graph_DCHART_20" hidden="1">[3]A!$B$13:$H$13</definedName>
    <definedName name="_13__123Graph_ACHART_20" hidden="1">[3]A!$B$10:$H$10</definedName>
    <definedName name="_130__123Graph_DCHART_23" localSheetId="2" hidden="1">[3]S!#REF!</definedName>
    <definedName name="_130__123Graph_DCHART_23" localSheetId="4" hidden="1">[3]S!#REF!</definedName>
    <definedName name="_130__123Graph_DCHART_23" localSheetId="8" hidden="1">[3]S!#REF!</definedName>
    <definedName name="_130__123Graph_DCHART_23" hidden="1">[3]S!#REF!</definedName>
    <definedName name="_131__123Graph_DCHART_24" hidden="1">'[4] data'!$DS$54:$DS$66</definedName>
    <definedName name="_132__123Graph_DCHART_26" hidden="1">[3]H!$B$140:$H$140</definedName>
    <definedName name="_133__123Graph_DCHART_27" hidden="1">[3]K!$B$27:$D$27</definedName>
    <definedName name="_134__123Graph_DCHART_3" hidden="1">[5]A!$D$68:$H$68</definedName>
    <definedName name="_135__123Graph_DCHART_32" hidden="1">[3]H!$B$148:$C$148</definedName>
    <definedName name="_136__123Graph_DCHART_33" hidden="1">[3]K!$B$26:$E$26</definedName>
    <definedName name="_137__123Graph_DCHART_35" hidden="1">[3]H!$B$175:$C$175</definedName>
    <definedName name="_138__123Graph_DCHART_36" hidden="1">[3]D!$B$114:$G$114</definedName>
    <definedName name="_139__123Graph_DCHART_37" localSheetId="2" hidden="1">[3]S!#REF!</definedName>
    <definedName name="_139__123Graph_DCHART_37" localSheetId="4" hidden="1">[3]S!#REF!</definedName>
    <definedName name="_139__123Graph_DCHART_37" localSheetId="8" hidden="1">[3]S!#REF!</definedName>
    <definedName name="_139__123Graph_DCHART_37" hidden="1">[3]S!#REF!</definedName>
    <definedName name="_14__123Graph_ACHART_21" hidden="1">'[4] data'!$F$17:$F$68</definedName>
    <definedName name="_140__123Graph_DCHART_38" hidden="1">[3]F!$B$61:$I$61</definedName>
    <definedName name="_141__123Graph_DCHART_39" hidden="1">[3]D!$B$157:$G$157</definedName>
    <definedName name="_142__123Graph_DCHART_4" hidden="1">'[13]produkt a mzda'!$R$4:$R$32</definedName>
    <definedName name="_143__123Graph_DCHART_5" localSheetId="2" hidden="1">[11]F!#REF!</definedName>
    <definedName name="_143__123Graph_DCHART_5" localSheetId="4" hidden="1">[11]F!#REF!</definedName>
    <definedName name="_143__123Graph_DCHART_5" localSheetId="8" hidden="1">[11]F!#REF!</definedName>
    <definedName name="_143__123Graph_DCHART_5" hidden="1">[11]F!#REF!</definedName>
    <definedName name="_144__123Graph_DCHART_6" hidden="1">[6]JMN!$D$2:$D$17</definedName>
    <definedName name="_145__123Graph_DCHART_7" hidden="1">'[7]gr HDPprvyr'!$D$3:$D$14</definedName>
    <definedName name="_146__123Graph_DCHART_8" hidden="1">[11]G!$F$5:$F$9</definedName>
    <definedName name="_147__123Graph_DCHART_9" hidden="1">[8]sazby!$F$507:$F$632</definedName>
    <definedName name="_148__123Graph_ECHART_1" hidden="1">[5]A!$C$9:$S$9</definedName>
    <definedName name="_149__123Graph_ECHART_10" hidden="1">'[13]PH a mzda'!$R$226:$R$235</definedName>
    <definedName name="_15__123Graph_ACHART_22" hidden="1">[3]C!$E$57:$E$63</definedName>
    <definedName name="_150__123Graph_ECHART_13" hidden="1">[11]H!$B$49:$G$49</definedName>
    <definedName name="_151__123Graph_ECHART_14" hidden="1">[11]H!$B$49:$G$49</definedName>
    <definedName name="_152__123Graph_ECHART_2" hidden="1">#N/A</definedName>
    <definedName name="_153__123Graph_ECHART_20" hidden="1">[3]A!$B$17:$H$17</definedName>
    <definedName name="_154__123Graph_ECHART_23" localSheetId="2" hidden="1">[3]S!#REF!</definedName>
    <definedName name="_154__123Graph_ECHART_23" localSheetId="4" hidden="1">[3]S!#REF!</definedName>
    <definedName name="_154__123Graph_ECHART_23" localSheetId="8" hidden="1">[3]S!#REF!</definedName>
    <definedName name="_154__123Graph_ECHART_23" hidden="1">[3]S!#REF!</definedName>
    <definedName name="_155__123Graph_ECHART_26" hidden="1">[3]H!$B$143:$H$143</definedName>
    <definedName name="_156__123Graph_ECHART_27" hidden="1">[3]K!$B$28:$D$28</definedName>
    <definedName name="_157__123Graph_ECHART_3" hidden="1">[11]D!$C$9:$E$9</definedName>
    <definedName name="_158__123Graph_ECHART_32" hidden="1">[3]H!$B$149:$C$149</definedName>
    <definedName name="_159__123Graph_ECHART_33" hidden="1">[3]K!$B$27:$E$27</definedName>
    <definedName name="_16__123Graph_ACHART_23" localSheetId="2" hidden="1">[3]S!#REF!</definedName>
    <definedName name="_16__123Graph_ACHART_23" localSheetId="4" hidden="1">[3]S!#REF!</definedName>
    <definedName name="_16__123Graph_ACHART_23" localSheetId="8" hidden="1">[3]S!#REF!</definedName>
    <definedName name="_16__123Graph_ACHART_23" hidden="1">[3]S!#REF!</definedName>
    <definedName name="_160__123Graph_ECHART_37" localSheetId="2" hidden="1">[3]S!#REF!</definedName>
    <definedName name="_160__123Graph_ECHART_37" localSheetId="4" hidden="1">[3]S!#REF!</definedName>
    <definedName name="_160__123Graph_ECHART_37" localSheetId="8" hidden="1">[3]S!#REF!</definedName>
    <definedName name="_160__123Graph_ECHART_37" hidden="1">[3]S!#REF!</definedName>
    <definedName name="_161__123Graph_ECHART_38" hidden="1">[3]F!$B$18:$I$18</definedName>
    <definedName name="_162__123Graph_ECHART_4" hidden="1">[11]E!$C$9:$E$9</definedName>
    <definedName name="_163__123Graph_ECHART_5" hidden="1">'[7]gr komponent'!$E$10:$E$25</definedName>
    <definedName name="_164__123Graph_ECHART_6" localSheetId="2" hidden="1">[11]F!#REF!</definedName>
    <definedName name="_164__123Graph_ECHART_6" localSheetId="4" hidden="1">[11]F!#REF!</definedName>
    <definedName name="_164__123Graph_ECHART_6" localSheetId="8" hidden="1">[11]F!#REF!</definedName>
    <definedName name="_164__123Graph_ECHART_6" hidden="1">[11]F!#REF!</definedName>
    <definedName name="_165__123Graph_ECHART_7" hidden="1">'[7]gr HDPprvyr'!$G$3:$G$14</definedName>
    <definedName name="_166__123Graph_ECHART_9" hidden="1">[10]pracovni!$F$29:$F$45</definedName>
    <definedName name="_167__123Graph_FCHART_10" hidden="1">'[13]PH a mzda'!$H$226:$H$235</definedName>
    <definedName name="_168__123Graph_FCHART_13" localSheetId="2" hidden="1">[11]H!#REF!</definedName>
    <definedName name="_168__123Graph_FCHART_13" localSheetId="4" hidden="1">[11]H!#REF!</definedName>
    <definedName name="_168__123Graph_FCHART_13" localSheetId="8" hidden="1">[11]H!#REF!</definedName>
    <definedName name="_168__123Graph_FCHART_13" hidden="1">[11]H!#REF!</definedName>
    <definedName name="_169__123Graph_FCHART_14" localSheetId="2" hidden="1">[11]H!#REF!</definedName>
    <definedName name="_169__123Graph_FCHART_14" localSheetId="4" hidden="1">[11]H!#REF!</definedName>
    <definedName name="_169__123Graph_FCHART_14" localSheetId="8" hidden="1">[11]H!#REF!</definedName>
    <definedName name="_169__123Graph_FCHART_14" hidden="1">[11]H!#REF!</definedName>
    <definedName name="_17__123Graph_ACHART_24" hidden="1">[3]U!$C$4:$E$4</definedName>
    <definedName name="_170__123Graph_FCHART_2" hidden="1">[6]NHPP!$D$9:$D$24</definedName>
    <definedName name="_171__123Graph_FCHART_23" localSheetId="2" hidden="1">[3]S!#REF!</definedName>
    <definedName name="_171__123Graph_FCHART_23" localSheetId="4" hidden="1">[3]S!#REF!</definedName>
    <definedName name="_171__123Graph_FCHART_23" localSheetId="8" hidden="1">[3]S!#REF!</definedName>
    <definedName name="_171__123Graph_FCHART_23" hidden="1">[3]S!#REF!</definedName>
    <definedName name="_172__123Graph_FCHART_27" hidden="1">[3]K!$B$29:$D$29</definedName>
    <definedName name="_173__123Graph_FCHART_3" hidden="1">[11]D!$C$10:$E$10</definedName>
    <definedName name="_174__123Graph_FCHART_33" hidden="1">[3]K!$B$28:$E$28</definedName>
    <definedName name="_175__123Graph_FCHART_37" localSheetId="2" hidden="1">[3]S!#REF!</definedName>
    <definedName name="_175__123Graph_FCHART_37" localSheetId="4" hidden="1">[3]S!#REF!</definedName>
    <definedName name="_175__123Graph_FCHART_37" localSheetId="8" hidden="1">[3]S!#REF!</definedName>
    <definedName name="_175__123Graph_FCHART_37" hidden="1">[3]S!#REF!</definedName>
    <definedName name="_176__123Graph_FCHART_4" hidden="1">[11]E!$C$10:$E$10</definedName>
    <definedName name="_177__123Graph_FCHART_5" localSheetId="2" hidden="1">[11]F!#REF!</definedName>
    <definedName name="_177__123Graph_FCHART_5" localSheetId="4" hidden="1">[11]F!#REF!</definedName>
    <definedName name="_177__123Graph_FCHART_5" localSheetId="8" hidden="1">[11]F!#REF!</definedName>
    <definedName name="_177__123Graph_FCHART_5" hidden="1">[11]F!#REF!</definedName>
    <definedName name="_178__123Graph_FCHART_7" hidden="1">'[7]gr HDPprvyr'!$F$3:$F$14</definedName>
    <definedName name="_179__123Graph_LBL_ACHART_23" localSheetId="2" hidden="1">[3]S!#REF!</definedName>
    <definedName name="_179__123Graph_LBL_ACHART_23" localSheetId="4" hidden="1">[3]S!#REF!</definedName>
    <definedName name="_179__123Graph_LBL_ACHART_23" localSheetId="8" hidden="1">[3]S!#REF!</definedName>
    <definedName name="_179__123Graph_LBL_ACHART_23" hidden="1">[3]S!#REF!</definedName>
    <definedName name="_18__123Graph_ACHART_25" hidden="1">[3]U!$B$10:$D$10</definedName>
    <definedName name="_180__123Graph_LBL_ACHART_24" hidden="1">[3]U!$C$4:$E$4</definedName>
    <definedName name="_181__123Graph_LBL_ACHART_26" hidden="1">[3]H!$B$137:$H$137</definedName>
    <definedName name="_182__123Graph_LBL_ACHART_28" hidden="1">[3]C!$I$8:$K$8</definedName>
    <definedName name="_183__123Graph_LBL_ACHART_3" hidden="1">[11]D!$C$5:$I$5</definedName>
    <definedName name="_184__123Graph_LBL_ACHART_31" hidden="1">[3]M!$B$88:$I$88</definedName>
    <definedName name="_185__123Graph_LBL_ACHART_36" hidden="1">[3]D!$B$111:$G$111</definedName>
    <definedName name="_186__123Graph_LBL_ACHART_37" localSheetId="2" hidden="1">[3]S!#REF!</definedName>
    <definedName name="_186__123Graph_LBL_ACHART_37" localSheetId="4" hidden="1">[3]S!#REF!</definedName>
    <definedName name="_186__123Graph_LBL_ACHART_37" localSheetId="8" hidden="1">[3]S!#REF!</definedName>
    <definedName name="_186__123Graph_LBL_ACHART_37" hidden="1">[3]S!#REF!</definedName>
    <definedName name="_187__123Graph_LBL_ACHART_39" hidden="1">[3]D!$B$154:$G$154</definedName>
    <definedName name="_188__123Graph_LBL_ACHART_4" hidden="1">[11]E!$C$5:$I$5</definedName>
    <definedName name="_189__123Graph_LBL_ACHART_6" localSheetId="2" hidden="1">[11]F!#REF!</definedName>
    <definedName name="_189__123Graph_LBL_ACHART_6" localSheetId="4" hidden="1">[11]F!#REF!</definedName>
    <definedName name="_189__123Graph_LBL_ACHART_6" localSheetId="8" hidden="1">[11]F!#REF!</definedName>
    <definedName name="_189__123Graph_LBL_ACHART_6" hidden="1">[11]F!#REF!</definedName>
    <definedName name="_19__123Graph_ACHART_26" hidden="1">[3]H!$B$137:$H$137</definedName>
    <definedName name="_190__123Graph_LBL_BCHART_23" localSheetId="2" hidden="1">[3]S!#REF!</definedName>
    <definedName name="_190__123Graph_LBL_BCHART_23" localSheetId="4" hidden="1">[3]S!#REF!</definedName>
    <definedName name="_190__123Graph_LBL_BCHART_23" localSheetId="8" hidden="1">[3]S!#REF!</definedName>
    <definedName name="_190__123Graph_LBL_BCHART_23" hidden="1">[3]S!#REF!</definedName>
    <definedName name="_191__123Graph_LBL_BCHART_24" hidden="1">[3]U!$C$5:$E$5</definedName>
    <definedName name="_192__123Graph_LBL_BCHART_28" hidden="1">[3]C!$I$9:$K$9</definedName>
    <definedName name="_193__123Graph_LBL_BCHART_3" hidden="1">[11]D!$C$6:$I$6</definedName>
    <definedName name="_194__123Graph_LBL_BCHART_31" hidden="1">[3]M!$B$89:$I$89</definedName>
    <definedName name="_195__123Graph_LBL_BCHART_32" hidden="1">[3]H!$F$146:$H$146</definedName>
    <definedName name="_196__123Graph_LBL_BCHART_36" hidden="1">[3]D!$B$112:$G$112</definedName>
    <definedName name="_197__123Graph_LBL_BCHART_37" localSheetId="2" hidden="1">[3]S!#REF!</definedName>
    <definedName name="_197__123Graph_LBL_BCHART_37" localSheetId="4" hidden="1">[3]S!#REF!</definedName>
    <definedName name="_197__123Graph_LBL_BCHART_37" localSheetId="8" hidden="1">[3]S!#REF!</definedName>
    <definedName name="_197__123Graph_LBL_BCHART_37" hidden="1">[3]S!#REF!</definedName>
    <definedName name="_198__123Graph_LBL_BCHART_39" hidden="1">[3]D!$B$155:$G$155</definedName>
    <definedName name="_199__123Graph_LBL_BCHART_4" hidden="1">[11]E!$C$6:$I$6</definedName>
    <definedName name="_2__123Graph_ACHART_10" hidden="1">[10]pracovni!$E$49:$E$62</definedName>
    <definedName name="_20__123Graph_ACHART_27" hidden="1">[3]K!$B$24:$D$24</definedName>
    <definedName name="_200__123Graph_LBL_BCHART_6" localSheetId="2" hidden="1">[11]F!#REF!</definedName>
    <definedName name="_200__123Graph_LBL_BCHART_6" localSheetId="4" hidden="1">[11]F!#REF!</definedName>
    <definedName name="_200__123Graph_LBL_BCHART_6" localSheetId="8" hidden="1">[11]F!#REF!</definedName>
    <definedName name="_200__123Graph_LBL_BCHART_6" hidden="1">[11]F!#REF!</definedName>
    <definedName name="_201__123Graph_LBL_CCHART_1" hidden="1">[3]A!$B$17:$H$17</definedName>
    <definedName name="_202__123Graph_LBL_CCHART_24" hidden="1">[3]U!$C$6:$E$6</definedName>
    <definedName name="_203__123Graph_LBL_CCHART_26" hidden="1">[3]H!$B$139:$H$139</definedName>
    <definedName name="_204__123Graph_LBL_CCHART_28" hidden="1">[3]C!$I$10:$K$10</definedName>
    <definedName name="_205__123Graph_LBL_CCHART_32" hidden="1">[3]H!$F$147:$H$147</definedName>
    <definedName name="_206__123Graph_LBL_CCHART_36" hidden="1">[3]D!$B$113:$G$113</definedName>
    <definedName name="_207__123Graph_LBL_CCHART_39" hidden="1">[3]D!$B$156:$G$156</definedName>
    <definedName name="_208__123Graph_LBL_CCHART_6" localSheetId="2" hidden="1">[11]F!#REF!</definedName>
    <definedName name="_208__123Graph_LBL_CCHART_6" localSheetId="4" hidden="1">[11]F!#REF!</definedName>
    <definedName name="_208__123Graph_LBL_CCHART_6" localSheetId="8" hidden="1">[11]F!#REF!</definedName>
    <definedName name="_208__123Graph_LBL_CCHART_6" hidden="1">[11]F!#REF!</definedName>
    <definedName name="_209__123Graph_LBL_DCHART_11" hidden="1">[3]O!$B$19:$H$19</definedName>
    <definedName name="_21__123Graph_ACHART_28" hidden="1">[3]C!$I$8:$K$8</definedName>
    <definedName name="_210__123Graph_LBL_DCHART_20" localSheetId="2" hidden="1">[3]A!#REF!</definedName>
    <definedName name="_210__123Graph_LBL_DCHART_20" localSheetId="4" hidden="1">[3]A!#REF!</definedName>
    <definedName name="_210__123Graph_LBL_DCHART_20" localSheetId="8" hidden="1">[3]A!#REF!</definedName>
    <definedName name="_210__123Graph_LBL_DCHART_20" hidden="1">[3]A!#REF!</definedName>
    <definedName name="_211__123Graph_LBL_DCHART_23" localSheetId="2" hidden="1">[3]S!#REF!</definedName>
    <definedName name="_211__123Graph_LBL_DCHART_23" localSheetId="4" hidden="1">[3]S!#REF!</definedName>
    <definedName name="_211__123Graph_LBL_DCHART_23" localSheetId="8" hidden="1">[3]S!#REF!</definedName>
    <definedName name="_211__123Graph_LBL_DCHART_23" hidden="1">[3]S!#REF!</definedName>
    <definedName name="_212__123Graph_LBL_DCHART_32" hidden="1">[3]H!$F$148:$H$148</definedName>
    <definedName name="_213__123Graph_LBL_DCHART_36" hidden="1">[3]D!$B$114:$G$114</definedName>
    <definedName name="_214__123Graph_LBL_DCHART_39" hidden="1">[3]D!$B$157:$G$157</definedName>
    <definedName name="_215__123Graph_LBL_ECHART_20" hidden="1">[3]A!$B$17:$H$17</definedName>
    <definedName name="_216__123Graph_LBL_ECHART_26" hidden="1">[3]H!$B$143:$H$143</definedName>
    <definedName name="_217__123Graph_LBL_ECHART_38" hidden="1">[3]F!$B$18:$I$18</definedName>
    <definedName name="_218__123Graph_LBL_ECHART_9" hidden="1">[3]F!$B$18:$I$18</definedName>
    <definedName name="_219__123Graph_LBL_FCHART_3" hidden="1">[11]D!$C$10:$I$10</definedName>
    <definedName name="_22__123Graph_ACHART_29" hidden="1">[3]P!$C$102:$J$102</definedName>
    <definedName name="_220__123Graph_LBL_FCHART_4" hidden="1">[11]E!$C$10:$I$10</definedName>
    <definedName name="_221__123Graph_XCHART_1" hidden="1">[2]sez_očist!$F$15:$AG$15</definedName>
    <definedName name="_222__123Graph_XCHART_10" hidden="1">[10]pracovni!$A$49:$A$65</definedName>
    <definedName name="_223__123Graph_XCHART_11" hidden="1">[14]A!$B$6:$B$47</definedName>
    <definedName name="_224__123Graph_XCHART_13" hidden="1">[12]D!$D$150:$D$161</definedName>
    <definedName name="_225__123Graph_XCHART_14" hidden="1">[3]D!$A$58:$A$64</definedName>
    <definedName name="_226__123Graph_XCHART_15" hidden="1">[4]grafy!$S$105:$S$121</definedName>
    <definedName name="_227__123Graph_XCHART_16" localSheetId="2" hidden="1">[4]grafy!#REF!</definedName>
    <definedName name="_227__123Graph_XCHART_16" localSheetId="4" hidden="1">[4]grafy!#REF!</definedName>
    <definedName name="_227__123Graph_XCHART_16" localSheetId="8" hidden="1">[4]grafy!#REF!</definedName>
    <definedName name="_227__123Graph_XCHART_16" hidden="1">[4]grafy!#REF!</definedName>
    <definedName name="_228__123Graph_XCHART_17" localSheetId="2" hidden="1">[4]grafy!#REF!</definedName>
    <definedName name="_228__123Graph_XCHART_17" localSheetId="4" hidden="1">[4]grafy!#REF!</definedName>
    <definedName name="_228__123Graph_XCHART_17" localSheetId="8" hidden="1">[4]grafy!#REF!</definedName>
    <definedName name="_228__123Graph_XCHART_17" hidden="1">[4]grafy!#REF!</definedName>
    <definedName name="_229__123Graph_XCHART_18" hidden="1">[3]H!$A$79:$A$82</definedName>
    <definedName name="_23__123Graph_ACHART_3" hidden="1">'[7]gr podil'!$C$5:$C$21</definedName>
    <definedName name="_230__123Graph_XCHART_19" hidden="1">[3]H!$B$78:$H$78</definedName>
    <definedName name="_231__123Graph_XCHART_2" hidden="1">[2]sez_očist!$F$15:$AM$15</definedName>
    <definedName name="_232__123Graph_XCHART_20" hidden="1">[11]P!$J$39:$J$44</definedName>
    <definedName name="_233__123Graph_XCHART_22" hidden="1">[3]C!$A$57:$A$63</definedName>
    <definedName name="_234__123Graph_XCHART_23" hidden="1">'[4] data'!$A$30:$A$71</definedName>
    <definedName name="_235__123Graph_XCHART_24" hidden="1">'[4] data'!$DM$54:$DM$66</definedName>
    <definedName name="_236__123Graph_XCHART_25" hidden="1">[3]U!$B$3:$D$3</definedName>
    <definedName name="_237__123Graph_XCHART_26" hidden="1">'[4] data'!$A$54:$A$67</definedName>
    <definedName name="_238__123Graph_XCHART_27" hidden="1">'[4] data'!$A$54:$A$67</definedName>
    <definedName name="_239__123Graph_XCHART_28" hidden="1">'[4] data'!$A$66:$A$67</definedName>
    <definedName name="_24__123Graph_ACHART_30" hidden="1">[3]M!$B$59:$I$59</definedName>
    <definedName name="_240__123Graph_XCHART_29" hidden="1">'[4] data'!$A$54:$A$67</definedName>
    <definedName name="_241__123Graph_XCHART_3" hidden="1">[5]A!$D$64:$H$64</definedName>
    <definedName name="_242__123Graph_XCHART_30" hidden="1">'[4] data'!$A$54:$A$71</definedName>
    <definedName name="_243__123Graph_XCHART_31" hidden="1">[3]M!$B$87:$I$87</definedName>
    <definedName name="_244__123Graph_XCHART_33" hidden="1">[4]grafy!$AE$74:$AE$75</definedName>
    <definedName name="_245__123Graph_XCHART_34" localSheetId="2" hidden="1">[4]grafy!#REF!</definedName>
    <definedName name="_245__123Graph_XCHART_34" localSheetId="4" hidden="1">[4]grafy!#REF!</definedName>
    <definedName name="_245__123Graph_XCHART_34" localSheetId="8" hidden="1">[4]grafy!#REF!</definedName>
    <definedName name="_245__123Graph_XCHART_34" hidden="1">[4]grafy!#REF!</definedName>
    <definedName name="_246__123Graph_XCHART_35" hidden="1">[4]grafy!$N$299:$N$300</definedName>
    <definedName name="_247__123Graph_XCHART_39" hidden="1">'[4] data'!$A$53:$A$70</definedName>
    <definedName name="_248__123Graph_XCHART_4" localSheetId="2" hidden="1">#REF!</definedName>
    <definedName name="_248__123Graph_XCHART_4" localSheetId="4" hidden="1">#REF!</definedName>
    <definedName name="_248__123Graph_XCHART_4" localSheetId="8" hidden="1">#REF!</definedName>
    <definedName name="_248__123Graph_XCHART_4" hidden="1">#REF!</definedName>
    <definedName name="_249__123Graph_XCHART_41" localSheetId="2" hidden="1">[4]grafy!#REF!</definedName>
    <definedName name="_249__123Graph_XCHART_41" localSheetId="4" hidden="1">[4]grafy!#REF!</definedName>
    <definedName name="_249__123Graph_XCHART_41" localSheetId="8" hidden="1">[4]grafy!#REF!</definedName>
    <definedName name="_249__123Graph_XCHART_41" hidden="1">[4]grafy!#REF!</definedName>
    <definedName name="_25__123Graph_ACHART_31" hidden="1">[3]M!$B$88:$I$88</definedName>
    <definedName name="_250__123Graph_XCHART_42" hidden="1">[4]grafy!$T$124:$T$126</definedName>
    <definedName name="_251__123Graph_XCHART_5" hidden="1">[12]C!$G$121:$G$138</definedName>
    <definedName name="_252__123Graph_XCHART_6" hidden="1">[12]C!$G$121:$G$138</definedName>
    <definedName name="_253__123Graph_XCHART_7" hidden="1">[14]A!$B$6:$B$48</definedName>
    <definedName name="_254__123Graph_XCHART_8" hidden="1">[3]H!$A$50:$A$55</definedName>
    <definedName name="_255__123Graph_XCHART_9" hidden="1">[10]pracovni!$A$29:$A$45</definedName>
    <definedName name="_26__123Graph_ACHART_32" hidden="1">[3]H!$B$145:$C$145</definedName>
    <definedName name="_27__123Graph_ACHART_33" hidden="1">[3]K!$B$23:$E$23</definedName>
    <definedName name="_28__123Graph_ACHART_34" hidden="1">[3]D!$E$87:$E$90</definedName>
    <definedName name="_29__123Graph_ACHART_35" hidden="1">[3]H!$B$172:$C$172</definedName>
    <definedName name="_3__123Graph_ACHART_11" hidden="1">[14]A!$E$6:$E$47</definedName>
    <definedName name="_30__123Graph_ACHART_36" hidden="1">[3]D!$B$111:$G$111</definedName>
    <definedName name="_31__123Graph_ACHART_37" localSheetId="2" hidden="1">[3]S!#REF!</definedName>
    <definedName name="_31__123Graph_ACHART_37" localSheetId="4" hidden="1">[3]S!#REF!</definedName>
    <definedName name="_31__123Graph_ACHART_37" localSheetId="8" hidden="1">[3]S!#REF!</definedName>
    <definedName name="_31__123Graph_ACHART_37" hidden="1">[3]S!#REF!</definedName>
    <definedName name="_32__123Graph_ACHART_38" hidden="1">[3]F!$B$58:$I$58</definedName>
    <definedName name="_33__123Graph_ACHART_39" hidden="1">[3]D!$B$154:$G$154</definedName>
    <definedName name="_34__123Graph_ACHART_4" hidden="1">[6]NHPP!$R$9:$R$21</definedName>
    <definedName name="_35__123Graph_ACHART_40" localSheetId="2" hidden="1">[4]grafy!#REF!</definedName>
    <definedName name="_35__123Graph_ACHART_40" localSheetId="4" hidden="1">[4]grafy!#REF!</definedName>
    <definedName name="_35__123Graph_ACHART_40" localSheetId="8" hidden="1">[4]grafy!#REF!</definedName>
    <definedName name="_35__123Graph_ACHART_40" hidden="1">[4]grafy!#REF!</definedName>
    <definedName name="_36__123Graph_ACHART_41" localSheetId="2" hidden="1">[4]grafy!#REF!</definedName>
    <definedName name="_36__123Graph_ACHART_41" localSheetId="4" hidden="1">[4]grafy!#REF!</definedName>
    <definedName name="_36__123Graph_ACHART_41" localSheetId="8" hidden="1">[4]grafy!#REF!</definedName>
    <definedName name="_36__123Graph_ACHART_41" hidden="1">[4]grafy!#REF!</definedName>
    <definedName name="_37__123Graph_ACHART_42" hidden="1">[4]grafy!$U$124:$U$126</definedName>
    <definedName name="_38__123Graph_ACHART_5" hidden="1">'[7]gr komponent'!$C$10:$C$25</definedName>
    <definedName name="_39__123Graph_ACHART_6" hidden="1">[6]JMN!$C$2:$C$14</definedName>
    <definedName name="_4__123Graph_ACHART_12" hidden="1">[13]pracovni!$AL$111:$AL$117</definedName>
    <definedName name="_40__123Graph_ACHART_7" hidden="1">'[7]gr HDPprvyr'!$C$3:$C$14</definedName>
    <definedName name="_41__123Graph_ACHART_8" hidden="1">'[7]gr HDPsez'!$F$6:$F$22</definedName>
    <definedName name="_42__123Graph_ACHART_9" hidden="1">'[7]gr ziskyaodpisy'!$C$5:$C$9</definedName>
    <definedName name="_43__123Graph_BCHART_1" hidden="1">[2]sez_očist!$F$18:$AG$18</definedName>
    <definedName name="_44__123Graph_BCHART_10" hidden="1">[10]pracovni!$D$49:$D$65</definedName>
    <definedName name="_45__123Graph_BCHART_11" hidden="1">[14]A!$K$6:$K$47</definedName>
    <definedName name="_46__123Graph_BCHART_12" hidden="1">[13]pracovni!$AN$111:$AN$117</definedName>
    <definedName name="_47__123Graph_BCHART_13" hidden="1">[12]D!$E$150:$E$161</definedName>
    <definedName name="_48__123Graph_BCHART_14" hidden="1">[11]H!$B$46:$G$46</definedName>
    <definedName name="_49__123Graph_BCHART_15" hidden="1">[11]O!$F$29:$F$35</definedName>
    <definedName name="_5__123Graph_ACHART_13" hidden="1">[12]D!$H$184:$H$184</definedName>
    <definedName name="_50__123Graph_BCHART_16" localSheetId="2" hidden="1">[4]grafy!#REF!</definedName>
    <definedName name="_50__123Graph_BCHART_16" localSheetId="4" hidden="1">[4]grafy!#REF!</definedName>
    <definedName name="_50__123Graph_BCHART_16" localSheetId="8" hidden="1">[4]grafy!#REF!</definedName>
    <definedName name="_50__123Graph_BCHART_16" hidden="1">[4]grafy!#REF!</definedName>
    <definedName name="_51__123Graph_BCHART_17" localSheetId="2" hidden="1">[4]grafy!#REF!</definedName>
    <definedName name="_51__123Graph_BCHART_17" localSheetId="4" hidden="1">[4]grafy!#REF!</definedName>
    <definedName name="_51__123Graph_BCHART_17" localSheetId="8" hidden="1">[4]grafy!#REF!</definedName>
    <definedName name="_51__123Graph_BCHART_17" hidden="1">[4]grafy!#REF!</definedName>
    <definedName name="_52__123Graph_BCHART_18" localSheetId="2" hidden="1">[4]grafy!#REF!</definedName>
    <definedName name="_52__123Graph_BCHART_18" localSheetId="4" hidden="1">[4]grafy!#REF!</definedName>
    <definedName name="_52__123Graph_BCHART_18" localSheetId="8" hidden="1">[4]grafy!#REF!</definedName>
    <definedName name="_52__123Graph_BCHART_18" hidden="1">[4]grafy!#REF!</definedName>
    <definedName name="_53__123Graph_BCHART_19" hidden="1">[3]H!$B$80:$G$80</definedName>
    <definedName name="_54__123Graph_BCHART_2" localSheetId="2" hidden="1">'[9]grspotreba,trzby,mirauspor'!#REF!</definedName>
    <definedName name="_54__123Graph_BCHART_2" localSheetId="4" hidden="1">'[9]grspotreba,trzby,mirauspor'!#REF!</definedName>
    <definedName name="_54__123Graph_BCHART_2" localSheetId="8" hidden="1">'[9]grspotreba,trzby,mirauspor'!#REF!</definedName>
    <definedName name="_54__123Graph_BCHART_2" hidden="1">'[9]grspotreba,trzby,mirauspor'!#REF!</definedName>
    <definedName name="_55__123Graph_BCHART_20" hidden="1">[3]A!$B$11:$H$11</definedName>
    <definedName name="_56__123Graph_BCHART_22" hidden="1">'[4] data'!$F$30:$F$71</definedName>
    <definedName name="_57__123Graph_BCHART_23" localSheetId="2" hidden="1">[3]S!#REF!</definedName>
    <definedName name="_57__123Graph_BCHART_23" localSheetId="4" hidden="1">[3]S!#REF!</definedName>
    <definedName name="_57__123Graph_BCHART_23" localSheetId="8" hidden="1">[3]S!#REF!</definedName>
    <definedName name="_57__123Graph_BCHART_23" hidden="1">[3]S!#REF!</definedName>
    <definedName name="_58__123Graph_BCHART_24" hidden="1">[3]U!$C$5:$E$5</definedName>
    <definedName name="_59__123Graph_BCHART_25" hidden="1">[3]U!$B$11:$D$11</definedName>
    <definedName name="_6__123Graph_ACHART_14" hidden="1">[3]D!$E$58:$E$64</definedName>
    <definedName name="_60__123Graph_BCHART_26" hidden="1">[3]H!$B$138:$H$138</definedName>
    <definedName name="_61__123Graph_BCHART_27" hidden="1">[3]K!$B$25:$D$25</definedName>
    <definedName name="_62__123Graph_BCHART_28" hidden="1">[3]C!$I$9:$K$9</definedName>
    <definedName name="_63__123Graph_BCHART_29" hidden="1">[3]P!$C$103:$J$103</definedName>
    <definedName name="_64__123Graph_BCHART_3" hidden="1">'[7]gr podil'!$B$5:$B$24</definedName>
    <definedName name="_65__123Graph_BCHART_30" hidden="1">[3]M!$B$60:$I$60</definedName>
    <definedName name="_66__123Graph_BCHART_31" hidden="1">[3]M!$B$89:$I$89</definedName>
    <definedName name="_67__123Graph_BCHART_32" hidden="1">[3]H!$B$146:$C$146</definedName>
    <definedName name="_68__123Graph_BCHART_33" hidden="1">[3]K!$B$24:$E$24</definedName>
    <definedName name="_69__123Graph_BCHART_34" localSheetId="2" hidden="1">[4]grafy!#REF!</definedName>
    <definedName name="_69__123Graph_BCHART_34" localSheetId="4" hidden="1">[4]grafy!#REF!</definedName>
    <definedName name="_69__123Graph_BCHART_34" localSheetId="8" hidden="1">[4]grafy!#REF!</definedName>
    <definedName name="_69__123Graph_BCHART_34" hidden="1">[4]grafy!#REF!</definedName>
    <definedName name="_7__123Graph_ACHART_15" hidden="1">[4]grafy!$T$105:$T$121</definedName>
    <definedName name="_70__123Graph_BCHART_35" hidden="1">[3]H!$B$173:$C$173</definedName>
    <definedName name="_71__123Graph_BCHART_36" hidden="1">[3]D!$B$112:$G$112</definedName>
    <definedName name="_72__123Graph_BCHART_37" localSheetId="2" hidden="1">[3]S!#REF!</definedName>
    <definedName name="_72__123Graph_BCHART_37" localSheetId="4" hidden="1">[3]S!#REF!</definedName>
    <definedName name="_72__123Graph_BCHART_37" localSheetId="8" hidden="1">[3]S!#REF!</definedName>
    <definedName name="_72__123Graph_BCHART_37" hidden="1">[3]S!#REF!</definedName>
    <definedName name="_73__123Graph_BCHART_38" hidden="1">[3]F!$B$59:$I$59</definedName>
    <definedName name="_74__123Graph_BCHART_39" hidden="1">[3]D!$B$155:$G$155</definedName>
    <definedName name="_75__123Graph_BCHART_4" hidden="1">'[7]gr HDPsez'!$F$6:$F$22</definedName>
    <definedName name="_76__123Graph_BCHART_40" localSheetId="2" hidden="1">[4]grafy!#REF!</definedName>
    <definedName name="_76__123Graph_BCHART_40" localSheetId="4" hidden="1">[4]grafy!#REF!</definedName>
    <definedName name="_76__123Graph_BCHART_40" localSheetId="8" hidden="1">[4]grafy!#REF!</definedName>
    <definedName name="_76__123Graph_BCHART_40" hidden="1">[4]grafy!#REF!</definedName>
    <definedName name="_77__123Graph_BCHART_41" localSheetId="2" hidden="1">[4]grafy!#REF!</definedName>
    <definedName name="_77__123Graph_BCHART_41" localSheetId="4" hidden="1">[4]grafy!#REF!</definedName>
    <definedName name="_77__123Graph_BCHART_41" localSheetId="8" hidden="1">[4]grafy!#REF!</definedName>
    <definedName name="_77__123Graph_BCHART_41" hidden="1">[4]grafy!#REF!</definedName>
    <definedName name="_78__123Graph_BCHART_42" localSheetId="2" hidden="1">[4]grafy!#REF!</definedName>
    <definedName name="_78__123Graph_BCHART_42" localSheetId="4" hidden="1">[4]grafy!#REF!</definedName>
    <definedName name="_78__123Graph_BCHART_42" localSheetId="8" hidden="1">[4]grafy!#REF!</definedName>
    <definedName name="_78__123Graph_BCHART_42" hidden="1">[4]grafy!#REF!</definedName>
    <definedName name="_79__123Graph_BCHART_5" hidden="1">[10]pracovni!$G$95:$G$111</definedName>
    <definedName name="_8__123Graph_ACHART_16" hidden="1">[3]D!$C$87:$C$90</definedName>
    <definedName name="_80__123Graph_BCHART_6" hidden="1">[6]JMN!$B$2:$B$17</definedName>
    <definedName name="_81__123Graph_BCHART_7" hidden="1">'[7]gr HDPprvyr'!$B$3:$B$14</definedName>
    <definedName name="_82__123Graph_BCHART_8" hidden="1">'[7]gr HDPsez'!$C$6:$C$22</definedName>
    <definedName name="_83__123Graph_BCHART_9" hidden="1">'[7]gr ziskyaodpisy'!$D$5:$D$9</definedName>
    <definedName name="_84__123Graph_CCHART_1" hidden="1">[5]A!$C$7:$S$7</definedName>
    <definedName name="_85__123Graph_CCHART_10" hidden="1">[10]pracovni!$G$49:$G$62</definedName>
    <definedName name="_86__123Graph_CCHART_11" hidden="1">[13]nezaměstnaní!$N$145:$N$176</definedName>
    <definedName name="_87__123Graph_CCHART_12" hidden="1">[11]H!$B$47:$G$47</definedName>
    <definedName name="_88__123Graph_CCHART_13" hidden="1">[12]D!$F$150:$F$161</definedName>
    <definedName name="_89__123Graph_CCHART_14" hidden="1">[11]H!$B$47:$G$47</definedName>
    <definedName name="_9__123Graph_ACHART_17" localSheetId="2" hidden="1">[4]grafy!#REF!</definedName>
    <definedName name="_9__123Graph_ACHART_17" localSheetId="4" hidden="1">[4]grafy!#REF!</definedName>
    <definedName name="_9__123Graph_ACHART_17" localSheetId="8" hidden="1">[4]grafy!#REF!</definedName>
    <definedName name="_9__123Graph_ACHART_17" hidden="1">[4]grafy!#REF!</definedName>
    <definedName name="_90__123Graph_CCHART_17" localSheetId="2" hidden="1">[4]grafy!#REF!</definedName>
    <definedName name="_90__123Graph_CCHART_17" localSheetId="4" hidden="1">[4]grafy!#REF!</definedName>
    <definedName name="_90__123Graph_CCHART_17" localSheetId="8" hidden="1">[4]grafy!#REF!</definedName>
    <definedName name="_90__123Graph_CCHART_17" hidden="1">[4]grafy!#REF!</definedName>
    <definedName name="_91__123Graph_CCHART_18" localSheetId="2" hidden="1">[4]grafy!#REF!</definedName>
    <definedName name="_91__123Graph_CCHART_18" localSheetId="4" hidden="1">[4]grafy!#REF!</definedName>
    <definedName name="_91__123Graph_CCHART_18" localSheetId="8" hidden="1">[4]grafy!#REF!</definedName>
    <definedName name="_91__123Graph_CCHART_18" hidden="1">[4]grafy!#REF!</definedName>
    <definedName name="_92__123Graph_CCHART_19" hidden="1">[3]H!$B$81:$G$81</definedName>
    <definedName name="_93__123Graph_CCHART_2" hidden="1">#N/A</definedName>
    <definedName name="_94__123Graph_CCHART_20" hidden="1">[3]A!$B$12:$H$12</definedName>
    <definedName name="_95__123Graph_CCHART_22" hidden="1">'[4] data'!$G$30:$G$71</definedName>
    <definedName name="_96__123Graph_CCHART_23" localSheetId="2" hidden="1">[3]S!#REF!</definedName>
    <definedName name="_96__123Graph_CCHART_23" localSheetId="4" hidden="1">[3]S!#REF!</definedName>
    <definedName name="_96__123Graph_CCHART_23" localSheetId="8" hidden="1">[3]S!#REF!</definedName>
    <definedName name="_96__123Graph_CCHART_23" hidden="1">[3]S!#REF!</definedName>
    <definedName name="_97__123Graph_CCHART_24" hidden="1">[3]U!$C$6:$E$6</definedName>
    <definedName name="_98__123Graph_CCHART_25" hidden="1">[3]U!$B$12:$D$12</definedName>
    <definedName name="_99__123Graph_CCHART_26" hidden="1">[3]H!$B$139:$H$139</definedName>
    <definedName name="_Key1" localSheetId="2" hidden="1">[3]B!#REF!</definedName>
    <definedName name="_Key1" localSheetId="4" hidden="1">[3]B!#REF!</definedName>
    <definedName name="_Key1" localSheetId="8" hidden="1">[3]B!#REF!</definedName>
    <definedName name="_Key1" hidden="1">[3]B!#REF!</definedName>
    <definedName name="_ok" localSheetId="2" hidden="1">[4]grafy!#REF!</definedName>
    <definedName name="_ok" localSheetId="4" hidden="1">[4]grafy!#REF!</definedName>
    <definedName name="_ok" localSheetId="8" hidden="1">[4]grafy!#REF!</definedName>
    <definedName name="_ok" hidden="1">[4]grafy!#REF!</definedName>
    <definedName name="_Order1" hidden="1">255</definedName>
    <definedName name="_Order2" hidden="1">255</definedName>
    <definedName name="_Regression_Out" hidden="1">'[13]produkt a mzda'!$AJ$25</definedName>
    <definedName name="_Regression_X" hidden="1">'[13]produkt a mzda'!$AE$25:$AE$37</definedName>
    <definedName name="_Regression_Y" hidden="1">'[13]produkt a mzda'!$AG$25:$AG$37</definedName>
    <definedName name="_Sort" localSheetId="2" hidden="1">[3]B!#REF!</definedName>
    <definedName name="_Sort" localSheetId="4" hidden="1">[3]B!#REF!</definedName>
    <definedName name="_Sort" localSheetId="8" hidden="1">[3]B!#REF!</definedName>
    <definedName name="_Sort" hidden="1">[3]B!#REF!</definedName>
    <definedName name="ASD" hidden="1">[10]pracovni!$D$69:$D$85</definedName>
    <definedName name="BLPH1" localSheetId="2" hidden="1">#REF!</definedName>
    <definedName name="BLPH1" localSheetId="4" hidden="1">#REF!</definedName>
    <definedName name="BLPH1" localSheetId="8" hidden="1">#REF!</definedName>
    <definedName name="BLPH1" hidden="1">#REF!</definedName>
    <definedName name="BLPH2" localSheetId="2" hidden="1">#REF!</definedName>
    <definedName name="BLPH2" localSheetId="4" hidden="1">#REF!</definedName>
    <definedName name="BLPH2" localSheetId="8" hidden="1">#REF!</definedName>
    <definedName name="BLPH2" hidden="1">#REF!</definedName>
    <definedName name="BLPH3" localSheetId="2" hidden="1">#REF!</definedName>
    <definedName name="BLPH3" localSheetId="4" hidden="1">#REF!</definedName>
    <definedName name="BLPH3" localSheetId="8" hidden="1">#REF!</definedName>
    <definedName name="BLPH3" hidden="1">#REF!</definedName>
    <definedName name="BLPH4" localSheetId="2" hidden="1">[15]yieldspreads!#REF!</definedName>
    <definedName name="BLPH4" localSheetId="4" hidden="1">[15]yieldspreads!#REF!</definedName>
    <definedName name="BLPH4" localSheetId="8" hidden="1">[15]yieldspreads!#REF!</definedName>
    <definedName name="BLPH4" hidden="1">[15]yieldspreads!#REF!</definedName>
    <definedName name="BLPH5" localSheetId="2" hidden="1">[15]yieldspreads!#REF!</definedName>
    <definedName name="BLPH5" localSheetId="4" hidden="1">[15]yieldspreads!#REF!</definedName>
    <definedName name="BLPH5" localSheetId="8" hidden="1">[15]yieldspreads!#REF!</definedName>
    <definedName name="BLPH5" hidden="1">[15]yieldspreads!#REF!</definedName>
    <definedName name="BLPH6" hidden="1">[15]yieldspreads!$S$3</definedName>
    <definedName name="BLPH7" hidden="1">[15]yieldspreads!$V$3</definedName>
    <definedName name="BLPH8" hidden="1">[15]yieldspreads!$Y$3</definedName>
    <definedName name="cxzbcx" hidden="1">[12]D!$H$184:$H$184</definedName>
    <definedName name="ddd" localSheetId="2" hidden="1">[4]grafy!#REF!</definedName>
    <definedName name="ddd" localSheetId="4" hidden="1">[4]grafy!#REF!</definedName>
    <definedName name="ddd" localSheetId="8" hidden="1">[4]grafy!#REF!</definedName>
    <definedName name="ddd" hidden="1">[4]grafy!#REF!</definedName>
    <definedName name="Graf" localSheetId="2" hidden="1">'[4] data'!#REF!</definedName>
    <definedName name="Graf" localSheetId="4" hidden="1">'[4] data'!#REF!</definedName>
    <definedName name="Graf" localSheetId="8" hidden="1">'[4] data'!#REF!</definedName>
    <definedName name="Graf" hidden="1">'[4] data'!#REF!</definedName>
    <definedName name="Kamil" hidden="1">[16]sez_očist!$F$15:$AG$15</definedName>
    <definedName name="ok" localSheetId="2" hidden="1">[4]grafy!#REF!</definedName>
    <definedName name="ok" localSheetId="4" hidden="1">[4]grafy!#REF!</definedName>
    <definedName name="ok" localSheetId="8" hidden="1">[4]grafy!#REF!</definedName>
    <definedName name="ok" hidden="1">[4]grafy!#REF!</definedName>
    <definedName name="SpreadsheetBuilder_1" localSheetId="2" hidden="1">#REF!</definedName>
    <definedName name="SpreadsheetBuilder_1" localSheetId="4" hidden="1">#REF!</definedName>
    <definedName name="SpreadsheetBuilder_1" localSheetId="8" hidden="1">#REF!</definedName>
    <definedName name="SpreadsheetBuilder_1" hidden="1">#REF!</definedName>
    <definedName name="SpreadsheetBuilder_2" localSheetId="2" hidden="1">#REF!</definedName>
    <definedName name="SpreadsheetBuilder_2" localSheetId="4" hidden="1">#REF!</definedName>
    <definedName name="SpreadsheetBuilder_2" localSheetId="8" hidden="1">#REF!</definedName>
    <definedName name="SpreadsheetBuilder_2" hidden="1">#REF!</definedName>
    <definedName name="sz" hidden="1">[17]sez_očist!$F$15:$AG$15</definedName>
    <definedName name="Tabulky" hidden="1">[2]sez_očist!$F$20:$AI$20</definedName>
    <definedName name="xxx" hidden="1">[16]sez_očist!$F$16:$AG$16</definedName>
    <definedName name="xxxxx" hidden="1">[18]A!$B$2:$B$253</definedName>
    <definedName name="zamezam" localSheetId="2" hidden="1">[19]nezamestnanost!#REF!</definedName>
    <definedName name="zamezam" localSheetId="4" hidden="1">[19]nezamestnanost!#REF!</definedName>
    <definedName name="zamezam" localSheetId="8" hidden="1">[19]nezamestnanost!#REF!</definedName>
    <definedName name="zamezam" hidden="1">[19]nezamestnanost!#REF!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" i="34" l="1"/>
  <c r="A1" i="2"/>
  <c r="A1" i="31" l="1"/>
  <c r="A1" i="13" l="1"/>
  <c r="A1" i="29" l="1"/>
  <c r="A1" i="37"/>
  <c r="A1" i="36"/>
  <c r="A1" i="35"/>
  <c r="A1" i="26"/>
  <c r="A1" i="18"/>
  <c r="A1" i="27"/>
  <c r="A1" i="28"/>
  <c r="A1" i="24"/>
  <c r="A1" i="21"/>
</calcChain>
</file>

<file path=xl/sharedStrings.xml><?xml version="1.0" encoding="utf-8"?>
<sst xmlns="http://schemas.openxmlformats.org/spreadsheetml/2006/main" count="403" uniqueCount="123">
  <si>
    <t>Figure 5.1</t>
  </si>
  <si>
    <t>Figure 5.7</t>
  </si>
  <si>
    <t>Figure 5.8</t>
  </si>
  <si>
    <t>Figure 5.9</t>
  </si>
  <si>
    <t>Figure 5.11</t>
  </si>
  <si>
    <t>Back to contents</t>
  </si>
  <si>
    <t>Figure 5.13</t>
  </si>
  <si>
    <t>Actual</t>
  </si>
  <si>
    <t>Figure 5.5</t>
  </si>
  <si>
    <t>Figure 5.14</t>
  </si>
  <si>
    <t>Date</t>
  </si>
  <si>
    <t xml:space="preserve">Back to contents </t>
  </si>
  <si>
    <t>Shaded areas indicate forecasts</t>
  </si>
  <si>
    <t>Figure 5.10</t>
  </si>
  <si>
    <t>Price developments</t>
  </si>
  <si>
    <t>Midpoint</t>
  </si>
  <si>
    <t>Meat inflation</t>
  </si>
  <si>
    <t>2017Q2</t>
  </si>
  <si>
    <t>2017Q3</t>
  </si>
  <si>
    <t>2017Q4</t>
  </si>
  <si>
    <t>2018Q2</t>
  </si>
  <si>
    <t>2018Q3</t>
  </si>
  <si>
    <t>2018Q4</t>
  </si>
  <si>
    <t>2019Q2</t>
  </si>
  <si>
    <t>2019Q3</t>
  </si>
  <si>
    <t>2019Q4</t>
  </si>
  <si>
    <t>2020Q2</t>
  </si>
  <si>
    <t>2020Q3</t>
  </si>
  <si>
    <t>2020Q4</t>
  </si>
  <si>
    <t>2021Q2</t>
  </si>
  <si>
    <t>2021Q3</t>
  </si>
  <si>
    <t>2021Q4</t>
  </si>
  <si>
    <t>2022Q2</t>
  </si>
  <si>
    <t>2022Q3</t>
  </si>
  <si>
    <t>2022Q4</t>
  </si>
  <si>
    <t>2023Q2</t>
  </si>
  <si>
    <t>2023Q3</t>
  </si>
  <si>
    <t>2023Q4</t>
  </si>
  <si>
    <t>2019Q1</t>
  </si>
  <si>
    <t>2017Q1</t>
  </si>
  <si>
    <t>2018Q1</t>
  </si>
  <si>
    <t>2020Q1</t>
  </si>
  <si>
    <t>2022Q1</t>
  </si>
  <si>
    <t>2023Q1</t>
  </si>
  <si>
    <t>2021Q1</t>
  </si>
  <si>
    <t>Figure 5.3</t>
  </si>
  <si>
    <t>Figure 5.4</t>
  </si>
  <si>
    <t>Mar 2022</t>
  </si>
  <si>
    <t>2024Q2</t>
  </si>
  <si>
    <t>2024Q3</t>
  </si>
  <si>
    <t>2024Q4</t>
  </si>
  <si>
    <t>2024Q1</t>
  </si>
  <si>
    <t>Figure 5.2</t>
  </si>
  <si>
    <t>Figure 5.6</t>
  </si>
  <si>
    <t>Sep 2022</t>
  </si>
  <si>
    <t>Core goods</t>
  </si>
  <si>
    <t>Mar 2023</t>
  </si>
  <si>
    <t>Evolution of oil price forecasts</t>
  </si>
  <si>
    <t>2025Q2</t>
  </si>
  <si>
    <t>2025Q3</t>
  </si>
  <si>
    <t>2025Q4</t>
  </si>
  <si>
    <t>Electricity prices</t>
  </si>
  <si>
    <t>Figure 5.12</t>
  </si>
  <si>
    <t>2025Q1</t>
  </si>
  <si>
    <t>Bread and cereals inflation</t>
  </si>
  <si>
    <t>Services inflation</t>
  </si>
  <si>
    <t>Unit labour cost forecasts</t>
  </si>
  <si>
    <t xml:space="preserve">Core </t>
  </si>
  <si>
    <t>Headline*</t>
  </si>
  <si>
    <t>Sep 2023</t>
  </si>
  <si>
    <t xml:space="preserve">Core goods </t>
  </si>
  <si>
    <t>Percentage change over 12 months</t>
  </si>
  <si>
    <t>Percentage points</t>
  </si>
  <si>
    <t>US$ per barrel</t>
  </si>
  <si>
    <t>Percentage change over four quarters</t>
  </si>
  <si>
    <t>Per cent</t>
  </si>
  <si>
    <t>Contributions to headline inflation</t>
  </si>
  <si>
    <r>
      <rPr>
        <b/>
        <i/>
        <sz val="14"/>
        <color theme="1"/>
        <rFont val="Calibri"/>
        <family val="2"/>
        <scheme val="minor"/>
      </rPr>
      <t>Monetary Policy Review</t>
    </r>
    <r>
      <rPr>
        <b/>
        <sz val="14"/>
        <color theme="1"/>
        <rFont val="Calibri"/>
        <family val="2"/>
        <scheme val="minor"/>
      </rPr>
      <t xml:space="preserve"> (April 2024)</t>
    </r>
  </si>
  <si>
    <t>Food</t>
  </si>
  <si>
    <t>Fuel</t>
  </si>
  <si>
    <t>Electricity</t>
  </si>
  <si>
    <t>Core</t>
  </si>
  <si>
    <t>Jan</t>
  </si>
  <si>
    <t>Mar</t>
  </si>
  <si>
    <t>May</t>
  </si>
  <si>
    <t>Jul</t>
  </si>
  <si>
    <t>Sep</t>
  </si>
  <si>
    <t>Nov</t>
  </si>
  <si>
    <t>Apr</t>
  </si>
  <si>
    <t xml:space="preserve">Actual </t>
  </si>
  <si>
    <t>Inflation comparison</t>
  </si>
  <si>
    <t>Government inflation</t>
  </si>
  <si>
    <t>Private sector inflation</t>
  </si>
  <si>
    <t>Mar 2024</t>
  </si>
  <si>
    <t>Administered prices excluding the basic fuel price</t>
  </si>
  <si>
    <t xml:space="preserve">Percentage change </t>
  </si>
  <si>
    <t>Components of core inflation</t>
  </si>
  <si>
    <t>Services</t>
  </si>
  <si>
    <t>FX-sensitive core goods</t>
  </si>
  <si>
    <t>Percentage change over 12 months (both scales)</t>
  </si>
  <si>
    <t>Core goods inflation</t>
  </si>
  <si>
    <t>Services excl. housing</t>
  </si>
  <si>
    <t>All surveyed participants</t>
  </si>
  <si>
    <t>Analysts</t>
  </si>
  <si>
    <t>Businesses</t>
  </si>
  <si>
    <t>Trade unions</t>
  </si>
  <si>
    <t>Real effective exchange rate gap</t>
  </si>
  <si>
    <t>2026Q2</t>
  </si>
  <si>
    <t>2026Q3</t>
  </si>
  <si>
    <t>2026Q4</t>
  </si>
  <si>
    <t>2026Q1</t>
  </si>
  <si>
    <t>Food and NAB inflation</t>
  </si>
  <si>
    <t>Two-years-ahead inflation expectations</t>
  </si>
  <si>
    <t>2016Q1</t>
  </si>
  <si>
    <t>2016Q2</t>
  </si>
  <si>
    <t>2016Q3</t>
  </si>
  <si>
    <t>2016Q4</t>
  </si>
  <si>
    <t>Forecast</t>
  </si>
  <si>
    <t>Inflation target: lower</t>
  </si>
  <si>
    <t>Inflation target: upper</t>
  </si>
  <si>
    <t>Inflation target: midpoint</t>
  </si>
  <si>
    <t xml:space="preserve">Services excl. medical insurance </t>
  </si>
  <si>
    <t>NEER (right-hand scale)*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</si>
</sst>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 * #,##0.00_ ;_ * \-#,##0.00_ ;_ * &quot;-&quot;??_ ;_ @_ "/>
    <numFmt numFmtId="164" formatCode="0.0"/>
    <numFmt numFmtId="165" formatCode="mmm\ yyyy"/>
    <numFmt numFmtId="166" formatCode="mmm/yyyy"/>
  </numFmts>
  <fonts count="1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sz val="8"/>
      <name val="Arial"/>
      <family val="2"/>
    </font>
    <font>
      <sz val="8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b/>
      <sz val="10"/>
      <color indexed="8"/>
      <name val="Arial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sz val="11"/>
      <color indexed="8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2" fillId="0" borderId="0" applyNumberForma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0" fontId="9" fillId="0" borderId="0"/>
    <xf numFmtId="9" fontId="8" fillId="0" borderId="0" applyFont="0" applyFill="0" applyBorder="0" applyAlignment="0" applyProtection="0"/>
  </cellStyleXfs>
  <cellXfs count="88">
    <xf numFmtId="0" fontId="0" fillId="0" borderId="0" xfId="0"/>
    <xf numFmtId="17" fontId="0" fillId="0" borderId="0" xfId="0" applyNumberFormat="1"/>
    <xf numFmtId="164" fontId="0" fillId="0" borderId="0" xfId="0" applyNumberFormat="1"/>
    <xf numFmtId="0" fontId="1" fillId="0" borderId="0" xfId="0" applyFont="1"/>
    <xf numFmtId="0" fontId="2" fillId="0" borderId="0" xfId="1"/>
    <xf numFmtId="2" fontId="0" fillId="0" borderId="0" xfId="0" applyNumberFormat="1"/>
    <xf numFmtId="0" fontId="3" fillId="0" borderId="0" xfId="0" applyFont="1"/>
    <xf numFmtId="0" fontId="2" fillId="0" borderId="0" xfId="1" applyFill="1" applyBorder="1" applyAlignment="1"/>
    <xf numFmtId="165" fontId="0" fillId="0" borderId="0" xfId="0" applyNumberFormat="1"/>
    <xf numFmtId="0" fontId="4" fillId="0" borderId="0" xfId="0" applyFont="1"/>
    <xf numFmtId="0" fontId="2" fillId="0" borderId="0" xfId="1" applyFill="1" applyBorder="1" applyAlignment="1">
      <alignment horizont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166" fontId="0" fillId="0" borderId="0" xfId="0" quotePrefix="1" applyNumberFormat="1"/>
    <xf numFmtId="166" fontId="0" fillId="0" borderId="0" xfId="0" applyNumberFormat="1"/>
    <xf numFmtId="164" fontId="4" fillId="0" borderId="0" xfId="0" applyNumberFormat="1" applyFont="1" applyAlignment="1">
      <alignment vertical="center" wrapText="1"/>
    </xf>
    <xf numFmtId="49" fontId="0" fillId="0" borderId="0" xfId="0" applyNumberFormat="1"/>
    <xf numFmtId="49" fontId="1" fillId="0" borderId="0" xfId="0" applyNumberFormat="1" applyFont="1"/>
    <xf numFmtId="0" fontId="1" fillId="0" borderId="0" xfId="0" applyFont="1" applyAlignment="1">
      <alignment wrapText="1"/>
    </xf>
    <xf numFmtId="164" fontId="0" fillId="0" borderId="0" xfId="0" applyNumberFormat="1" applyAlignment="1">
      <alignment horizontal="center" vertical="center" wrapText="1"/>
    </xf>
    <xf numFmtId="164" fontId="1" fillId="0" borderId="0" xfId="0" applyNumberFormat="1" applyFont="1"/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0" fillId="0" borderId="1" xfId="2" applyFont="1" applyBorder="1" applyAlignment="1" applyProtection="1">
      <alignment horizontal="center" vertical="center" wrapText="1" readingOrder="1"/>
      <protection locked="0"/>
    </xf>
    <xf numFmtId="17" fontId="1" fillId="0" borderId="1" xfId="0" quotePrefix="1" applyNumberFormat="1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17" fontId="0" fillId="0" borderId="0" xfId="0" quotePrefix="1" applyNumberFormat="1" applyAlignment="1">
      <alignment horizontal="center"/>
    </xf>
    <xf numFmtId="164" fontId="0" fillId="2" borderId="0" xfId="0" applyNumberFormat="1" applyFill="1"/>
    <xf numFmtId="164" fontId="13" fillId="0" borderId="0" xfId="0" applyNumberFormat="1" applyFont="1"/>
    <xf numFmtId="0" fontId="1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14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/>
    </xf>
    <xf numFmtId="17" fontId="0" fillId="0" borderId="0" xfId="0" applyNumberFormat="1" applyAlignment="1">
      <alignment horizontal="right"/>
    </xf>
    <xf numFmtId="17" fontId="13" fillId="0" borderId="0" xfId="0" applyNumberFormat="1" applyFont="1" applyAlignment="1">
      <alignment horizontal="right"/>
    </xf>
    <xf numFmtId="166" fontId="13" fillId="0" borderId="0" xfId="0" quotePrefix="1" applyNumberFormat="1" applyFont="1" applyAlignment="1">
      <alignment horizontal="right"/>
    </xf>
    <xf numFmtId="0" fontId="13" fillId="0" borderId="0" xfId="0" applyFont="1" applyAlignment="1">
      <alignment horizontal="right"/>
    </xf>
    <xf numFmtId="0" fontId="15" fillId="0" borderId="0" xfId="2" applyFont="1" applyAlignment="1" applyProtection="1">
      <alignment horizontal="right" vertical="top" wrapText="1" readingOrder="1"/>
      <protection locked="0"/>
    </xf>
    <xf numFmtId="49" fontId="1" fillId="0" borderId="0" xfId="0" applyNumberFormat="1" applyFont="1" applyAlignment="1">
      <alignment horizontal="center" vertical="center" wrapText="1"/>
    </xf>
    <xf numFmtId="49" fontId="1" fillId="0" borderId="1" xfId="0" quotePrefix="1" applyNumberFormat="1" applyFont="1" applyBorder="1" applyAlignment="1">
      <alignment horizontal="center" vertical="center" wrapText="1"/>
    </xf>
    <xf numFmtId="0" fontId="10" fillId="0" borderId="0" xfId="2" applyFont="1" applyAlignment="1" applyProtection="1">
      <alignment horizontal="center" vertical="center" wrapText="1" readingOrder="1"/>
      <protection locked="0"/>
    </xf>
    <xf numFmtId="164" fontId="15" fillId="0" borderId="0" xfId="2" applyNumberFormat="1" applyFont="1" applyAlignment="1" applyProtection="1">
      <alignment horizontal="right" vertical="top" wrapText="1" readingOrder="1"/>
      <protection locked="0"/>
    </xf>
    <xf numFmtId="164" fontId="0" fillId="0" borderId="0" xfId="3" applyNumberFormat="1" applyFont="1" applyFill="1"/>
    <xf numFmtId="164" fontId="13" fillId="0" borderId="0" xfId="0" applyNumberFormat="1" applyFont="1" applyAlignment="1">
      <alignment horizontal="right"/>
    </xf>
    <xf numFmtId="164" fontId="13" fillId="0" borderId="0" xfId="0" quotePrefix="1" applyNumberFormat="1" applyFont="1" applyAlignment="1">
      <alignment horizontal="right"/>
    </xf>
    <xf numFmtId="164" fontId="0" fillId="0" borderId="0" xfId="0" applyNumberFormat="1" applyAlignment="1">
      <alignment horizontal="center"/>
    </xf>
    <xf numFmtId="0" fontId="1" fillId="0" borderId="1" xfId="0" quotePrefix="1" applyFont="1" applyBorder="1" applyAlignment="1">
      <alignment vertical="center"/>
    </xf>
    <xf numFmtId="17" fontId="0" fillId="0" borderId="0" xfId="0" applyNumberFormat="1" applyAlignment="1">
      <alignment vertical="center"/>
    </xf>
    <xf numFmtId="164" fontId="0" fillId="0" borderId="0" xfId="0" applyNumberFormat="1" applyAlignment="1">
      <alignment horizontal="center" vertical="center"/>
    </xf>
    <xf numFmtId="1" fontId="0" fillId="0" borderId="0" xfId="0" applyNumberFormat="1" applyAlignment="1">
      <alignment horizontal="center"/>
    </xf>
    <xf numFmtId="17" fontId="0" fillId="0" borderId="0" xfId="0" applyNumberFormat="1" applyAlignment="1">
      <alignment horizontal="center"/>
    </xf>
    <xf numFmtId="164" fontId="0" fillId="3" borderId="0" xfId="0" applyNumberFormat="1" applyFill="1" applyAlignment="1">
      <alignment horizontal="center"/>
    </xf>
    <xf numFmtId="0" fontId="0" fillId="3" borderId="0" xfId="0" applyFill="1" applyAlignment="1">
      <alignment horizontal="center"/>
    </xf>
    <xf numFmtId="17" fontId="0" fillId="0" borderId="0" xfId="0" applyNumberFormat="1" applyAlignment="1">
      <alignment horizontal="center" vertical="center"/>
    </xf>
    <xf numFmtId="17" fontId="0" fillId="4" borderId="0" xfId="0" applyNumberFormat="1" applyFill="1" applyAlignment="1">
      <alignment horizontal="center" vertical="center"/>
    </xf>
    <xf numFmtId="164" fontId="0" fillId="3" borderId="0" xfId="0" applyNumberFormat="1" applyFill="1" applyAlignment="1">
      <alignment horizontal="center" vertical="center"/>
    </xf>
    <xf numFmtId="0" fontId="0" fillId="3" borderId="0" xfId="0" applyFill="1" applyAlignment="1">
      <alignment horizontal="center" vertical="center"/>
    </xf>
    <xf numFmtId="2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 vertical="center"/>
    </xf>
    <xf numFmtId="1" fontId="0" fillId="4" borderId="0" xfId="0" applyNumberFormat="1" applyFill="1" applyAlignment="1">
      <alignment horizontal="center" vertical="center"/>
    </xf>
    <xf numFmtId="164" fontId="0" fillId="4" borderId="0" xfId="0" applyNumberFormat="1" applyFill="1" applyAlignment="1">
      <alignment horizontal="center" vertical="center"/>
    </xf>
    <xf numFmtId="0" fontId="0" fillId="4" borderId="0" xfId="0" applyFill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17" fontId="1" fillId="0" borderId="1" xfId="0" applyNumberFormat="1" applyFont="1" applyBorder="1" applyAlignment="1">
      <alignment horizontal="center" vertical="center"/>
    </xf>
    <xf numFmtId="164" fontId="0" fillId="0" borderId="0" xfId="0" quotePrefix="1" applyNumberFormat="1"/>
    <xf numFmtId="0" fontId="0" fillId="0" borderId="0" xfId="0" quotePrefix="1"/>
    <xf numFmtId="0" fontId="1" fillId="0" borderId="1" xfId="0" quotePrefix="1" applyFont="1" applyBorder="1" applyAlignment="1">
      <alignment horizontal="center" vertical="center"/>
    </xf>
    <xf numFmtId="16" fontId="1" fillId="0" borderId="1" xfId="0" applyNumberFormat="1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166" fontId="0" fillId="0" borderId="0" xfId="0" applyNumberFormat="1" applyAlignment="1">
      <alignment horizontal="center" vertical="center"/>
    </xf>
    <xf numFmtId="164" fontId="0" fillId="4" borderId="0" xfId="0" applyNumberFormat="1" applyFill="1" applyAlignment="1">
      <alignment horizontal="center" vertical="center" wrapText="1"/>
    </xf>
    <xf numFmtId="166" fontId="0" fillId="0" borderId="0" xfId="0" quotePrefix="1" applyNumberFormat="1" applyAlignment="1">
      <alignment horizontal="center" vertical="center"/>
    </xf>
    <xf numFmtId="0" fontId="15" fillId="0" borderId="0" xfId="2" applyFont="1" applyAlignment="1" applyProtection="1">
      <alignment horizontal="center" vertical="center" wrapText="1" readingOrder="1"/>
      <protection locked="0"/>
    </xf>
    <xf numFmtId="164" fontId="15" fillId="0" borderId="0" xfId="2" applyNumberFormat="1" applyFont="1" applyAlignment="1" applyProtection="1">
      <alignment horizontal="center" vertical="center" wrapText="1" readingOrder="1"/>
      <protection locked="0"/>
    </xf>
    <xf numFmtId="164" fontId="11" fillId="0" borderId="0" xfId="0" applyNumberFormat="1" applyFont="1" applyAlignment="1">
      <alignment horizontal="center" vertical="center"/>
    </xf>
    <xf numFmtId="164" fontId="11" fillId="0" borderId="0" xfId="0" applyNumberFormat="1" applyFont="1" applyAlignment="1">
      <alignment horizontal="center" vertical="center" wrapText="1"/>
    </xf>
    <xf numFmtId="164" fontId="11" fillId="4" borderId="0" xfId="0" applyNumberFormat="1" applyFont="1" applyFill="1" applyAlignment="1">
      <alignment horizontal="center" vertical="center"/>
    </xf>
    <xf numFmtId="164" fontId="0" fillId="0" borderId="0" xfId="0" quotePrefix="1" applyNumberFormat="1" applyAlignment="1">
      <alignment horizontal="center" vertical="center"/>
    </xf>
    <xf numFmtId="164" fontId="13" fillId="0" borderId="0" xfId="0" applyNumberFormat="1" applyFont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 wrapText="1"/>
    </xf>
    <xf numFmtId="0" fontId="0" fillId="0" borderId="0" xfId="0" quotePrefix="1" applyAlignment="1">
      <alignment horizontal="center" vertical="center"/>
    </xf>
    <xf numFmtId="164" fontId="0" fillId="4" borderId="0" xfId="0" quotePrefix="1" applyNumberFormat="1" applyFill="1" applyAlignment="1">
      <alignment horizontal="center" vertical="center"/>
    </xf>
    <xf numFmtId="164" fontId="0" fillId="3" borderId="0" xfId="0" quotePrefix="1" applyNumberFormat="1" applyFill="1" applyAlignment="1">
      <alignment horizontal="center" vertical="center"/>
    </xf>
    <xf numFmtId="164" fontId="13" fillId="4" borderId="0" xfId="0" applyNumberFormat="1" applyFont="1" applyFill="1" applyAlignment="1">
      <alignment horizontal="right"/>
    </xf>
  </cellXfs>
  <cellStyles count="6">
    <cellStyle name="Comma 2" xfId="3" xr:uid="{00000000-0005-0000-0000-000000000000}"/>
    <cellStyle name="Hyperlink" xfId="1" builtinId="8"/>
    <cellStyle name="Normal" xfId="0" builtinId="0"/>
    <cellStyle name="Normal 2" xfId="4" xr:uid="{89352FE0-79F9-4237-8782-AD701BCF4895}"/>
    <cellStyle name="Normal 3" xfId="2" xr:uid="{00000000-0005-0000-0000-000003000000}"/>
    <cellStyle name="Percent 2" xfId="5" xr:uid="{2617163D-7292-41E5-B73F-1541D903628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3.xml"/><Relationship Id="rId26" Type="http://schemas.openxmlformats.org/officeDocument/2006/relationships/externalLink" Target="externalLinks/externalLink11.xml"/><Relationship Id="rId21" Type="http://schemas.openxmlformats.org/officeDocument/2006/relationships/externalLink" Target="externalLinks/externalLink6.xml"/><Relationship Id="rId34" Type="http://schemas.openxmlformats.org/officeDocument/2006/relationships/externalLink" Target="externalLinks/externalLink19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2.xml"/><Relationship Id="rId25" Type="http://schemas.openxmlformats.org/officeDocument/2006/relationships/externalLink" Target="externalLinks/externalLink10.xml"/><Relationship Id="rId33" Type="http://schemas.openxmlformats.org/officeDocument/2006/relationships/externalLink" Target="externalLinks/externalLink18.xml"/><Relationship Id="rId38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.xml"/><Relationship Id="rId20" Type="http://schemas.openxmlformats.org/officeDocument/2006/relationships/externalLink" Target="externalLinks/externalLink5.xml"/><Relationship Id="rId29" Type="http://schemas.openxmlformats.org/officeDocument/2006/relationships/externalLink" Target="externalLinks/externalLink1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9.xml"/><Relationship Id="rId32" Type="http://schemas.openxmlformats.org/officeDocument/2006/relationships/externalLink" Target="externalLinks/externalLink17.xml"/><Relationship Id="rId37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8.xml"/><Relationship Id="rId28" Type="http://schemas.openxmlformats.org/officeDocument/2006/relationships/externalLink" Target="externalLinks/externalLink13.xml"/><Relationship Id="rId36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4.xml"/><Relationship Id="rId31" Type="http://schemas.openxmlformats.org/officeDocument/2006/relationships/externalLink" Target="externalLinks/externalLink16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7.xml"/><Relationship Id="rId27" Type="http://schemas.openxmlformats.org/officeDocument/2006/relationships/externalLink" Target="externalLinks/externalLink12.xml"/><Relationship Id="rId30" Type="http://schemas.openxmlformats.org/officeDocument/2006/relationships/externalLink" Target="externalLinks/externalLink15.xml"/><Relationship Id="rId35" Type="http://schemas.openxmlformats.org/officeDocument/2006/relationships/theme" Target="theme/theme1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0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1.pn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2.pn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3.pn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4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609601</xdr:colOff>
      <xdr:row>3</xdr:row>
      <xdr:rowOff>7247</xdr:rowOff>
    </xdr:from>
    <xdr:to>
      <xdr:col>12</xdr:col>
      <xdr:colOff>103007</xdr:colOff>
      <xdr:row>16</xdr:row>
      <xdr:rowOff>44450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5D133B6D-F9C6-0BC3-0838-60A638A8680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581651" y="550172"/>
          <a:ext cx="3179581" cy="2932803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38101</xdr:colOff>
      <xdr:row>3</xdr:row>
      <xdr:rowOff>48431</xdr:rowOff>
    </xdr:from>
    <xdr:to>
      <xdr:col>11</xdr:col>
      <xdr:colOff>9722</xdr:colOff>
      <xdr:row>16</xdr:row>
      <xdr:rowOff>120650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1B051D50-44D0-D872-B794-B661C3CA3A1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762376" y="591356"/>
          <a:ext cx="3600646" cy="3129744"/>
        </a:xfrm>
        <a:prstGeom prst="rect">
          <a:avLst/>
        </a:prstGeom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504826</xdr:colOff>
      <xdr:row>3</xdr:row>
      <xdr:rowOff>19401</xdr:rowOff>
    </xdr:from>
    <xdr:to>
      <xdr:col>10</xdr:col>
      <xdr:colOff>531588</xdr:colOff>
      <xdr:row>18</xdr:row>
      <xdr:rowOff>25400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C52A5051-E8A2-1F07-3CF9-3D6CEB5025C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362326" y="562326"/>
          <a:ext cx="3646262" cy="3228624"/>
        </a:xfrm>
        <a:prstGeom prst="rect">
          <a:avLst/>
        </a:prstGeom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25401</xdr:colOff>
      <xdr:row>2</xdr:row>
      <xdr:rowOff>162065</xdr:rowOff>
    </xdr:from>
    <xdr:to>
      <xdr:col>11</xdr:col>
      <xdr:colOff>303707</xdr:colOff>
      <xdr:row>16</xdr:row>
      <xdr:rowOff>152400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35391DA5-10E8-F62E-85EC-210846252D7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826001" y="524015"/>
          <a:ext cx="3364406" cy="3238360"/>
        </a:xfrm>
        <a:prstGeom prst="rect">
          <a:avLst/>
        </a:prstGeom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647700</xdr:colOff>
      <xdr:row>3</xdr:row>
      <xdr:rowOff>44452</xdr:rowOff>
    </xdr:from>
    <xdr:to>
      <xdr:col>9</xdr:col>
      <xdr:colOff>227907</xdr:colOff>
      <xdr:row>17</xdr:row>
      <xdr:rowOff>95251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8A4F7591-C602-3CC5-2253-B36B9525287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686050" y="587377"/>
          <a:ext cx="3380682" cy="3117849"/>
        </a:xfrm>
        <a:prstGeom prst="rect">
          <a:avLst/>
        </a:prstGeom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</xdr:colOff>
      <xdr:row>2</xdr:row>
      <xdr:rowOff>120751</xdr:rowOff>
    </xdr:from>
    <xdr:to>
      <xdr:col>11</xdr:col>
      <xdr:colOff>64485</xdr:colOff>
      <xdr:row>18</xdr:row>
      <xdr:rowOff>168275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8FBA34F3-88EF-5694-F8A8-5C25B87C686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295901" y="482701"/>
          <a:ext cx="3350609" cy="331459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9526</xdr:colOff>
      <xdr:row>2</xdr:row>
      <xdr:rowOff>69690</xdr:rowOff>
    </xdr:from>
    <xdr:to>
      <xdr:col>15</xdr:col>
      <xdr:colOff>114300</xdr:colOff>
      <xdr:row>17</xdr:row>
      <xdr:rowOff>142205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1EF1CBD6-D65B-899F-F7F6-BF11E042B31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67601" y="431640"/>
          <a:ext cx="3276599" cy="324751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571391</xdr:colOff>
      <xdr:row>2</xdr:row>
      <xdr:rowOff>171450</xdr:rowOff>
    </xdr:from>
    <xdr:to>
      <xdr:col>12</xdr:col>
      <xdr:colOff>220289</xdr:colOff>
      <xdr:row>17</xdr:row>
      <xdr:rowOff>133350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CF0B1BE9-04D3-A341-7A96-50BD9CCE53E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381391" y="533400"/>
          <a:ext cx="3335073" cy="318135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742950</xdr:colOff>
      <xdr:row>2</xdr:row>
      <xdr:rowOff>46256</xdr:rowOff>
    </xdr:from>
    <xdr:to>
      <xdr:col>9</xdr:col>
      <xdr:colOff>504151</xdr:colOff>
      <xdr:row>18</xdr:row>
      <xdr:rowOff>154955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FDD5728-630E-6602-D9E4-22E02ED3792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86225" y="408206"/>
          <a:ext cx="3523576" cy="3204324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512735</xdr:colOff>
      <xdr:row>3</xdr:row>
      <xdr:rowOff>47625</xdr:rowOff>
    </xdr:from>
    <xdr:to>
      <xdr:col>12</xdr:col>
      <xdr:colOff>122775</xdr:colOff>
      <xdr:row>17</xdr:row>
      <xdr:rowOff>9525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74DF6D98-89A0-A4CE-2B14-44269833544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970560" y="590550"/>
          <a:ext cx="3239065" cy="3035300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563697</xdr:colOff>
      <xdr:row>2</xdr:row>
      <xdr:rowOff>158751</xdr:rowOff>
    </xdr:from>
    <xdr:to>
      <xdr:col>13</xdr:col>
      <xdr:colOff>73250</xdr:colOff>
      <xdr:row>16</xdr:row>
      <xdr:rowOff>149226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1F4E3CA3-694D-8C73-9FD8-C728A7D562A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926147" y="520701"/>
          <a:ext cx="3167153" cy="2876550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609600</xdr:colOff>
      <xdr:row>2</xdr:row>
      <xdr:rowOff>133599</xdr:rowOff>
    </xdr:from>
    <xdr:to>
      <xdr:col>13</xdr:col>
      <xdr:colOff>217027</xdr:colOff>
      <xdr:row>17</xdr:row>
      <xdr:rowOff>171450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C291BEC-4763-4A49-D79D-E19AE4046CF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553075" y="495549"/>
          <a:ext cx="3455527" cy="3019176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821553</xdr:colOff>
      <xdr:row>3</xdr:row>
      <xdr:rowOff>19051</xdr:rowOff>
    </xdr:from>
    <xdr:to>
      <xdr:col>14</xdr:col>
      <xdr:colOff>54697</xdr:colOff>
      <xdr:row>19</xdr:row>
      <xdr:rowOff>120651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1EE70FAC-82AF-CB31-A8E4-28347CC0F7E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317603" y="561976"/>
          <a:ext cx="3747994" cy="3340100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609600</xdr:colOff>
      <xdr:row>2</xdr:row>
      <xdr:rowOff>160141</xdr:rowOff>
    </xdr:from>
    <xdr:to>
      <xdr:col>10</xdr:col>
      <xdr:colOff>350285</xdr:colOff>
      <xdr:row>17</xdr:row>
      <xdr:rowOff>133351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1188157-A4F9-B609-AC7A-535E090634A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048000" y="522091"/>
          <a:ext cx="3331610" cy="304026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vyp&#225;lit%20na%20cd\finan&#269;n&#237;%20stabilita\infrastruktura\CERTIS\CCPOL03hodnoty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_odbor413\Trh%20pr&#225;ce\3MZDY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dpr\Lds510$\valent\bdoh98-3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emy2\excel\3PRUMYSLz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emy2\excel\3mzdy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ald\AALD$\data\excel\Situacni\SZ9809\Inflace\CENYVYR2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ata\Sz_414\dolareuro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TEMP\uziv\NEZAM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ziv\NEZAM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ald\AALD$\Vyrocka%202000\Grafy%20-%20sazby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TEMP\uziv\VYHLE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ald\AALD$\data\excel\Ruzne\GRAF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u03478\Temporary%20Internet%20Files\OLK2C0\Ju&#382;iv\bankyFSR04\koncentr_konkurenc\Ju&#382;iv\Bul2001\Bdoh98.xls\BDOHxl-198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ajd\aajd$\411\Auk&#269;n&#237;%20v&#253;bor\41\RenataMD\RenataMD\situac2iXX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ald\AALD$\data\excel\Ruzne\HWWA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ald\AALD$\TEMP\IZ9803\tabulky\MILATRH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ald\AALD$\data\excel\Situacni\SZ9809\Poptavka\NABPOP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ald\AALD$\uziv\excel\expozice\sazbydiferencialkapit&#225;lov&#253;%20trh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ald\AALD$\data\inflace%206\INFLACE%20CERVEN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raf2"/>
      <sheetName val="List2"/>
      <sheetName val="List1"/>
      <sheetName val="A"/>
      <sheetName val="Graf I.2"/>
      <sheetName val="Graf I.3"/>
    </sheetNames>
    <sheetDataSet>
      <sheetData sheetId="0" refreshError="1"/>
      <sheetData sheetId="1"/>
      <sheetData sheetId="2"/>
      <sheetData sheetId="3">
        <row r="2">
          <cell r="A2">
            <v>37623</v>
          </cell>
          <cell r="B2">
            <v>348322</v>
          </cell>
          <cell r="F2">
            <v>467625487</v>
          </cell>
        </row>
        <row r="3">
          <cell r="A3">
            <v>37624</v>
          </cell>
          <cell r="B3">
            <v>873542</v>
          </cell>
          <cell r="F3">
            <v>450176564</v>
          </cell>
        </row>
        <row r="4">
          <cell r="A4">
            <v>37627</v>
          </cell>
          <cell r="B4">
            <v>1076886</v>
          </cell>
          <cell r="F4">
            <v>420474331</v>
          </cell>
        </row>
        <row r="5">
          <cell r="A5">
            <v>37628</v>
          </cell>
          <cell r="B5">
            <v>973326</v>
          </cell>
          <cell r="F5">
            <v>417365244</v>
          </cell>
        </row>
        <row r="6">
          <cell r="A6">
            <v>37629</v>
          </cell>
          <cell r="B6">
            <v>908829</v>
          </cell>
          <cell r="F6">
            <v>417807659</v>
          </cell>
        </row>
        <row r="7">
          <cell r="A7">
            <v>37630</v>
          </cell>
          <cell r="B7">
            <v>1214382</v>
          </cell>
          <cell r="F7">
            <v>381525530</v>
          </cell>
        </row>
        <row r="8">
          <cell r="A8">
            <v>37631</v>
          </cell>
          <cell r="B8">
            <v>1684840</v>
          </cell>
          <cell r="F8">
            <v>421498815</v>
          </cell>
        </row>
        <row r="9">
          <cell r="A9">
            <v>37634</v>
          </cell>
          <cell r="B9">
            <v>2025258</v>
          </cell>
          <cell r="F9">
            <v>488618395</v>
          </cell>
        </row>
        <row r="10">
          <cell r="A10">
            <v>37635</v>
          </cell>
          <cell r="B10">
            <v>1448211</v>
          </cell>
          <cell r="F10">
            <v>371948033</v>
          </cell>
        </row>
        <row r="11">
          <cell r="A11">
            <v>37636</v>
          </cell>
          <cell r="B11">
            <v>2439651</v>
          </cell>
          <cell r="F11">
            <v>380849220</v>
          </cell>
        </row>
        <row r="12">
          <cell r="A12">
            <v>37637</v>
          </cell>
          <cell r="B12">
            <v>1984704</v>
          </cell>
          <cell r="F12">
            <v>355082274</v>
          </cell>
        </row>
        <row r="13">
          <cell r="A13">
            <v>37638</v>
          </cell>
          <cell r="B13">
            <v>919089</v>
          </cell>
          <cell r="F13">
            <v>424253844</v>
          </cell>
        </row>
        <row r="14">
          <cell r="A14">
            <v>37641</v>
          </cell>
          <cell r="B14">
            <v>1977461</v>
          </cell>
          <cell r="F14">
            <v>378071202</v>
          </cell>
        </row>
        <row r="15">
          <cell r="A15">
            <v>37642</v>
          </cell>
          <cell r="B15">
            <v>1350605</v>
          </cell>
          <cell r="F15">
            <v>519601570</v>
          </cell>
        </row>
        <row r="16">
          <cell r="A16">
            <v>37643</v>
          </cell>
          <cell r="B16">
            <v>630136</v>
          </cell>
          <cell r="F16">
            <v>424764869</v>
          </cell>
        </row>
        <row r="17">
          <cell r="A17">
            <v>37644</v>
          </cell>
          <cell r="B17">
            <v>663163</v>
          </cell>
          <cell r="F17">
            <v>397655053</v>
          </cell>
        </row>
        <row r="18">
          <cell r="A18">
            <v>37645</v>
          </cell>
          <cell r="B18">
            <v>551180</v>
          </cell>
          <cell r="F18">
            <v>399076428</v>
          </cell>
        </row>
        <row r="19">
          <cell r="A19">
            <v>37648</v>
          </cell>
          <cell r="B19">
            <v>110489</v>
          </cell>
          <cell r="F19">
            <v>401255669</v>
          </cell>
        </row>
        <row r="20">
          <cell r="A20">
            <v>37649</v>
          </cell>
          <cell r="B20">
            <v>836862</v>
          </cell>
          <cell r="F20">
            <v>316658422</v>
          </cell>
        </row>
        <row r="21">
          <cell r="A21">
            <v>37650</v>
          </cell>
          <cell r="B21">
            <v>610613</v>
          </cell>
          <cell r="F21">
            <v>329300929</v>
          </cell>
        </row>
        <row r="22">
          <cell r="A22">
            <v>37651</v>
          </cell>
          <cell r="B22">
            <v>539685</v>
          </cell>
          <cell r="F22">
            <v>340156728</v>
          </cell>
        </row>
        <row r="23">
          <cell r="A23">
            <v>37652</v>
          </cell>
          <cell r="B23">
            <v>583124</v>
          </cell>
          <cell r="D23">
            <v>23750358</v>
          </cell>
          <cell r="F23">
            <v>418656671</v>
          </cell>
        </row>
        <row r="24">
          <cell r="A24">
            <v>37655</v>
          </cell>
          <cell r="B24">
            <v>709573</v>
          </cell>
          <cell r="F24">
            <v>400311460</v>
          </cell>
        </row>
        <row r="25">
          <cell r="A25">
            <v>37656</v>
          </cell>
          <cell r="B25">
            <v>884121</v>
          </cell>
          <cell r="F25">
            <v>401237283</v>
          </cell>
        </row>
        <row r="26">
          <cell r="A26">
            <v>37657</v>
          </cell>
          <cell r="B26">
            <v>1106424</v>
          </cell>
          <cell r="F26">
            <v>399188607</v>
          </cell>
        </row>
        <row r="27">
          <cell r="A27">
            <v>37658</v>
          </cell>
          <cell r="B27">
            <v>923557</v>
          </cell>
          <cell r="F27">
            <v>395467680</v>
          </cell>
        </row>
        <row r="28">
          <cell r="A28">
            <v>37659</v>
          </cell>
          <cell r="B28">
            <v>925350</v>
          </cell>
          <cell r="F28">
            <v>408936841</v>
          </cell>
        </row>
        <row r="29">
          <cell r="A29">
            <v>37662</v>
          </cell>
          <cell r="B29">
            <v>1748895</v>
          </cell>
          <cell r="F29">
            <v>414554460</v>
          </cell>
        </row>
        <row r="30">
          <cell r="A30">
            <v>37663</v>
          </cell>
          <cell r="B30">
            <v>1733719</v>
          </cell>
          <cell r="F30">
            <v>325454011</v>
          </cell>
        </row>
        <row r="31">
          <cell r="A31">
            <v>37664</v>
          </cell>
          <cell r="B31">
            <v>1176734</v>
          </cell>
          <cell r="F31">
            <v>344799921</v>
          </cell>
        </row>
        <row r="32">
          <cell r="A32">
            <v>37665</v>
          </cell>
          <cell r="B32">
            <v>1527135</v>
          </cell>
          <cell r="F32">
            <v>354614595</v>
          </cell>
        </row>
        <row r="33">
          <cell r="A33">
            <v>37666</v>
          </cell>
          <cell r="B33">
            <v>1050713</v>
          </cell>
          <cell r="F33">
            <v>393152098</v>
          </cell>
        </row>
        <row r="34">
          <cell r="A34">
            <v>37669</v>
          </cell>
          <cell r="B34">
            <v>3117884</v>
          </cell>
          <cell r="F34">
            <v>180483447</v>
          </cell>
        </row>
        <row r="35">
          <cell r="A35">
            <v>37670</v>
          </cell>
          <cell r="B35">
            <v>1506995</v>
          </cell>
          <cell r="F35">
            <v>431102774</v>
          </cell>
        </row>
        <row r="36">
          <cell r="A36">
            <v>37671</v>
          </cell>
          <cell r="B36">
            <v>933710</v>
          </cell>
          <cell r="F36">
            <v>364338506</v>
          </cell>
        </row>
        <row r="37">
          <cell r="A37">
            <v>37672</v>
          </cell>
          <cell r="B37">
            <v>1709405</v>
          </cell>
          <cell r="F37">
            <v>444818966</v>
          </cell>
        </row>
        <row r="38">
          <cell r="A38">
            <v>37673</v>
          </cell>
          <cell r="B38">
            <v>1150645</v>
          </cell>
          <cell r="F38">
            <v>451146620</v>
          </cell>
        </row>
        <row r="39">
          <cell r="A39">
            <v>37676</v>
          </cell>
          <cell r="B39">
            <v>700575</v>
          </cell>
          <cell r="F39">
            <v>349543917</v>
          </cell>
        </row>
        <row r="40">
          <cell r="A40">
            <v>37677</v>
          </cell>
          <cell r="B40">
            <v>1031523</v>
          </cell>
          <cell r="F40">
            <v>341033734</v>
          </cell>
        </row>
        <row r="41">
          <cell r="A41">
            <v>37678</v>
          </cell>
          <cell r="B41">
            <v>774277</v>
          </cell>
          <cell r="F41">
            <v>337974599</v>
          </cell>
        </row>
        <row r="42">
          <cell r="A42">
            <v>37679</v>
          </cell>
          <cell r="B42">
            <v>705260</v>
          </cell>
          <cell r="F42">
            <v>374471267</v>
          </cell>
        </row>
        <row r="43">
          <cell r="A43">
            <v>37680</v>
          </cell>
          <cell r="B43">
            <v>621874</v>
          </cell>
          <cell r="D43">
            <v>24038369</v>
          </cell>
          <cell r="F43">
            <v>409706129</v>
          </cell>
        </row>
        <row r="44">
          <cell r="A44">
            <v>37683</v>
          </cell>
          <cell r="B44">
            <v>888600</v>
          </cell>
          <cell r="F44">
            <v>368725959</v>
          </cell>
        </row>
        <row r="45">
          <cell r="A45">
            <v>37684</v>
          </cell>
          <cell r="B45">
            <v>920567</v>
          </cell>
          <cell r="F45">
            <v>387721542</v>
          </cell>
        </row>
        <row r="46">
          <cell r="A46">
            <v>37685</v>
          </cell>
          <cell r="B46">
            <v>1156404</v>
          </cell>
          <cell r="F46">
            <v>334859920</v>
          </cell>
        </row>
        <row r="47">
          <cell r="A47">
            <v>37686</v>
          </cell>
          <cell r="B47">
            <v>959384</v>
          </cell>
          <cell r="F47">
            <v>333023745</v>
          </cell>
        </row>
        <row r="48">
          <cell r="A48">
            <v>37687</v>
          </cell>
          <cell r="B48">
            <v>951047</v>
          </cell>
          <cell r="F48">
            <v>354210388</v>
          </cell>
        </row>
        <row r="49">
          <cell r="A49">
            <v>37690</v>
          </cell>
          <cell r="B49">
            <v>1797707</v>
          </cell>
          <cell r="F49">
            <v>371036676</v>
          </cell>
        </row>
        <row r="50">
          <cell r="A50">
            <v>37691</v>
          </cell>
          <cell r="B50">
            <v>1769389</v>
          </cell>
          <cell r="F50">
            <v>338809576</v>
          </cell>
        </row>
        <row r="51">
          <cell r="A51">
            <v>37692</v>
          </cell>
          <cell r="B51">
            <v>1164341</v>
          </cell>
          <cell r="F51">
            <v>376860766</v>
          </cell>
        </row>
        <row r="52">
          <cell r="A52">
            <v>37693</v>
          </cell>
          <cell r="B52">
            <v>1574029</v>
          </cell>
          <cell r="F52">
            <v>377317439</v>
          </cell>
        </row>
        <row r="53">
          <cell r="A53">
            <v>37694</v>
          </cell>
          <cell r="B53">
            <v>977366</v>
          </cell>
          <cell r="F53">
            <v>443445945</v>
          </cell>
        </row>
        <row r="54">
          <cell r="A54">
            <v>37697</v>
          </cell>
          <cell r="B54">
            <v>3165201</v>
          </cell>
          <cell r="F54">
            <v>513143097</v>
          </cell>
        </row>
        <row r="55">
          <cell r="A55">
            <v>37698</v>
          </cell>
          <cell r="B55">
            <v>1632596</v>
          </cell>
          <cell r="F55">
            <v>464351867</v>
          </cell>
        </row>
        <row r="56">
          <cell r="A56">
            <v>37699</v>
          </cell>
          <cell r="B56">
            <v>949049</v>
          </cell>
          <cell r="F56">
            <v>404075081</v>
          </cell>
        </row>
        <row r="57">
          <cell r="A57">
            <v>37700</v>
          </cell>
          <cell r="B57">
            <v>1708923</v>
          </cell>
          <cell r="F57">
            <v>391426628</v>
          </cell>
        </row>
        <row r="58">
          <cell r="A58">
            <v>37701</v>
          </cell>
          <cell r="B58">
            <v>1182361</v>
          </cell>
          <cell r="F58">
            <v>397408292</v>
          </cell>
        </row>
        <row r="59">
          <cell r="A59">
            <v>37704</v>
          </cell>
          <cell r="B59">
            <v>736833</v>
          </cell>
          <cell r="F59">
            <v>397981420</v>
          </cell>
        </row>
        <row r="60">
          <cell r="A60">
            <v>37705</v>
          </cell>
          <cell r="B60">
            <v>1087356</v>
          </cell>
          <cell r="F60">
            <v>349399161</v>
          </cell>
        </row>
        <row r="61">
          <cell r="A61">
            <v>37706</v>
          </cell>
          <cell r="B61">
            <v>801596</v>
          </cell>
          <cell r="F61">
            <v>335310838</v>
          </cell>
        </row>
        <row r="62">
          <cell r="A62">
            <v>37707</v>
          </cell>
          <cell r="B62">
            <v>633291</v>
          </cell>
          <cell r="F62">
            <v>331570217</v>
          </cell>
        </row>
        <row r="63">
          <cell r="A63">
            <v>37708</v>
          </cell>
          <cell r="B63">
            <v>633415</v>
          </cell>
          <cell r="F63">
            <v>359370513</v>
          </cell>
        </row>
        <row r="64">
          <cell r="A64">
            <v>37711</v>
          </cell>
          <cell r="B64">
            <v>705240</v>
          </cell>
          <cell r="D64">
            <v>25394695</v>
          </cell>
          <cell r="F64">
            <v>432446486</v>
          </cell>
        </row>
        <row r="65">
          <cell r="A65">
            <v>37712</v>
          </cell>
          <cell r="B65">
            <v>880623</v>
          </cell>
          <cell r="F65">
            <v>359570294</v>
          </cell>
        </row>
        <row r="66">
          <cell r="A66">
            <v>37713</v>
          </cell>
          <cell r="B66">
            <v>799151</v>
          </cell>
          <cell r="F66">
            <v>330123210</v>
          </cell>
        </row>
        <row r="67">
          <cell r="A67">
            <v>37714</v>
          </cell>
          <cell r="B67">
            <v>697185</v>
          </cell>
          <cell r="F67">
            <v>358174285</v>
          </cell>
        </row>
        <row r="68">
          <cell r="A68">
            <v>37715</v>
          </cell>
          <cell r="B68">
            <v>758229</v>
          </cell>
          <cell r="F68">
            <v>391598783</v>
          </cell>
        </row>
        <row r="69">
          <cell r="A69">
            <v>37718</v>
          </cell>
          <cell r="B69">
            <v>1420130</v>
          </cell>
          <cell r="F69">
            <v>358292977</v>
          </cell>
        </row>
        <row r="70">
          <cell r="A70">
            <v>37719</v>
          </cell>
          <cell r="B70">
            <v>1148795</v>
          </cell>
          <cell r="F70">
            <v>353319656</v>
          </cell>
        </row>
        <row r="71">
          <cell r="A71">
            <v>37720</v>
          </cell>
          <cell r="B71">
            <v>1269758</v>
          </cell>
          <cell r="F71">
            <v>318890829</v>
          </cell>
        </row>
        <row r="72">
          <cell r="A72">
            <v>37721</v>
          </cell>
          <cell r="B72">
            <v>1745818</v>
          </cell>
          <cell r="F72">
            <v>355998604</v>
          </cell>
        </row>
        <row r="73">
          <cell r="A73">
            <v>37722</v>
          </cell>
          <cell r="B73">
            <v>1973756</v>
          </cell>
          <cell r="F73">
            <v>426233204</v>
          </cell>
        </row>
        <row r="74">
          <cell r="A74">
            <v>37725</v>
          </cell>
          <cell r="B74">
            <v>1437806</v>
          </cell>
          <cell r="F74">
            <v>512568273</v>
          </cell>
        </row>
        <row r="75">
          <cell r="A75">
            <v>37726</v>
          </cell>
          <cell r="B75">
            <v>2827863</v>
          </cell>
          <cell r="F75">
            <v>430342533</v>
          </cell>
        </row>
        <row r="76">
          <cell r="A76">
            <v>37727</v>
          </cell>
          <cell r="B76">
            <v>2035185</v>
          </cell>
          <cell r="F76">
            <v>312310987</v>
          </cell>
        </row>
        <row r="77">
          <cell r="A77">
            <v>37728</v>
          </cell>
          <cell r="B77">
            <v>1113572</v>
          </cell>
          <cell r="F77">
            <v>312087820</v>
          </cell>
        </row>
        <row r="78">
          <cell r="A78">
            <v>37729</v>
          </cell>
          <cell r="B78">
            <v>893276</v>
          </cell>
          <cell r="F78">
            <v>358885147</v>
          </cell>
        </row>
        <row r="79">
          <cell r="A79">
            <v>37733</v>
          </cell>
          <cell r="B79">
            <v>2236336</v>
          </cell>
          <cell r="F79">
            <v>500825333</v>
          </cell>
        </row>
        <row r="80">
          <cell r="A80">
            <v>37734</v>
          </cell>
          <cell r="B80">
            <v>1220105</v>
          </cell>
          <cell r="F80">
            <v>394093571</v>
          </cell>
        </row>
        <row r="81">
          <cell r="A81">
            <v>37735</v>
          </cell>
          <cell r="B81">
            <v>704506</v>
          </cell>
          <cell r="F81">
            <v>371185605</v>
          </cell>
        </row>
        <row r="82">
          <cell r="A82">
            <v>37736</v>
          </cell>
          <cell r="B82">
            <v>1058301</v>
          </cell>
          <cell r="F82">
            <v>382135008</v>
          </cell>
        </row>
        <row r="83">
          <cell r="A83">
            <v>37739</v>
          </cell>
          <cell r="B83">
            <v>998937</v>
          </cell>
          <cell r="F83">
            <v>359676144</v>
          </cell>
        </row>
        <row r="84">
          <cell r="A84">
            <v>37740</v>
          </cell>
          <cell r="B84">
            <v>819057</v>
          </cell>
          <cell r="F84">
            <v>374751418</v>
          </cell>
        </row>
        <row r="85">
          <cell r="A85">
            <v>37741</v>
          </cell>
          <cell r="B85">
            <v>690327</v>
          </cell>
          <cell r="D85">
            <v>26728716</v>
          </cell>
          <cell r="F85">
            <v>406162890</v>
          </cell>
        </row>
        <row r="86">
          <cell r="A86">
            <v>37743</v>
          </cell>
          <cell r="B86">
            <v>918849</v>
          </cell>
          <cell r="F86">
            <v>489841868</v>
          </cell>
        </row>
        <row r="87">
          <cell r="A87">
            <v>37746</v>
          </cell>
          <cell r="B87">
            <v>1383823</v>
          </cell>
          <cell r="F87">
            <v>308466897</v>
          </cell>
        </row>
        <row r="88">
          <cell r="A88">
            <v>37747</v>
          </cell>
          <cell r="B88">
            <v>1113029</v>
          </cell>
          <cell r="F88">
            <v>329428459</v>
          </cell>
        </row>
        <row r="89">
          <cell r="A89">
            <v>37748</v>
          </cell>
          <cell r="B89">
            <v>1155935</v>
          </cell>
          <cell r="F89">
            <v>338765859</v>
          </cell>
        </row>
        <row r="90">
          <cell r="A90">
            <v>37750</v>
          </cell>
          <cell r="B90">
            <v>1499067</v>
          </cell>
          <cell r="F90">
            <v>513242830</v>
          </cell>
        </row>
        <row r="91">
          <cell r="A91">
            <v>37753</v>
          </cell>
          <cell r="B91">
            <v>2112107</v>
          </cell>
          <cell r="F91">
            <v>401953763</v>
          </cell>
        </row>
        <row r="92">
          <cell r="A92">
            <v>37754</v>
          </cell>
          <cell r="B92">
            <v>2099167</v>
          </cell>
          <cell r="F92">
            <v>354799155</v>
          </cell>
        </row>
        <row r="93">
          <cell r="A93">
            <v>37755</v>
          </cell>
          <cell r="B93">
            <v>1244271</v>
          </cell>
          <cell r="F93">
            <v>383396120</v>
          </cell>
        </row>
        <row r="94">
          <cell r="A94">
            <v>37756</v>
          </cell>
          <cell r="B94">
            <v>2617794</v>
          </cell>
          <cell r="F94">
            <v>357289641</v>
          </cell>
        </row>
        <row r="95">
          <cell r="A95">
            <v>37757</v>
          </cell>
          <cell r="B95">
            <v>2007653</v>
          </cell>
          <cell r="F95">
            <v>381090806</v>
          </cell>
        </row>
        <row r="96">
          <cell r="A96">
            <v>37760</v>
          </cell>
          <cell r="B96">
            <v>1292687</v>
          </cell>
          <cell r="F96">
            <v>393139478</v>
          </cell>
        </row>
        <row r="97">
          <cell r="A97">
            <v>37761</v>
          </cell>
          <cell r="B97">
            <v>1947643</v>
          </cell>
          <cell r="F97">
            <v>368024006</v>
          </cell>
        </row>
        <row r="98">
          <cell r="A98">
            <v>37762</v>
          </cell>
          <cell r="B98">
            <v>1279729</v>
          </cell>
          <cell r="F98">
            <v>346066707</v>
          </cell>
        </row>
        <row r="99">
          <cell r="A99">
            <v>37763</v>
          </cell>
          <cell r="B99">
            <v>780969</v>
          </cell>
          <cell r="F99">
            <v>421130674</v>
          </cell>
        </row>
        <row r="100">
          <cell r="A100">
            <v>37764</v>
          </cell>
          <cell r="B100">
            <v>671592</v>
          </cell>
          <cell r="F100">
            <v>470010672</v>
          </cell>
        </row>
        <row r="101">
          <cell r="A101">
            <v>37767</v>
          </cell>
          <cell r="B101">
            <v>1246226</v>
          </cell>
          <cell r="F101">
            <v>417050437</v>
          </cell>
        </row>
        <row r="102">
          <cell r="A102">
            <v>37768</v>
          </cell>
          <cell r="B102">
            <v>880432</v>
          </cell>
          <cell r="F102">
            <v>397360337</v>
          </cell>
        </row>
        <row r="103">
          <cell r="A103">
            <v>37769</v>
          </cell>
          <cell r="B103">
            <v>675049</v>
          </cell>
          <cell r="F103">
            <v>325495387</v>
          </cell>
        </row>
        <row r="104">
          <cell r="A104">
            <v>37770</v>
          </cell>
          <cell r="B104">
            <v>648193</v>
          </cell>
          <cell r="F104">
            <v>317169721</v>
          </cell>
        </row>
        <row r="105">
          <cell r="A105">
            <v>37771</v>
          </cell>
          <cell r="B105">
            <v>629864</v>
          </cell>
          <cell r="D105">
            <v>26204079</v>
          </cell>
          <cell r="F105">
            <v>385932262</v>
          </cell>
        </row>
        <row r="106">
          <cell r="A106">
            <v>37774</v>
          </cell>
          <cell r="B106">
            <v>800915</v>
          </cell>
          <cell r="F106">
            <v>317962544</v>
          </cell>
        </row>
        <row r="107">
          <cell r="A107">
            <v>37775</v>
          </cell>
          <cell r="B107">
            <v>984755</v>
          </cell>
          <cell r="F107">
            <v>306159911</v>
          </cell>
        </row>
        <row r="108">
          <cell r="A108">
            <v>37776</v>
          </cell>
          <cell r="B108">
            <v>707720</v>
          </cell>
          <cell r="F108">
            <v>334121467</v>
          </cell>
        </row>
        <row r="109">
          <cell r="A109">
            <v>37777</v>
          </cell>
          <cell r="B109">
            <v>1212753</v>
          </cell>
          <cell r="F109">
            <v>325174155</v>
          </cell>
        </row>
        <row r="110">
          <cell r="A110">
            <v>37778</v>
          </cell>
          <cell r="B110">
            <v>1075796</v>
          </cell>
          <cell r="F110">
            <v>403647327</v>
          </cell>
        </row>
        <row r="111">
          <cell r="A111">
            <v>37781</v>
          </cell>
          <cell r="B111">
            <v>1203849</v>
          </cell>
          <cell r="F111">
            <v>392970289</v>
          </cell>
        </row>
        <row r="112">
          <cell r="A112">
            <v>37782</v>
          </cell>
          <cell r="B112">
            <v>1797144</v>
          </cell>
          <cell r="F112">
            <v>352734638</v>
          </cell>
        </row>
        <row r="113">
          <cell r="A113">
            <v>37783</v>
          </cell>
          <cell r="B113">
            <v>1717597</v>
          </cell>
          <cell r="F113">
            <v>348253953</v>
          </cell>
        </row>
        <row r="114">
          <cell r="A114">
            <v>37784</v>
          </cell>
          <cell r="B114">
            <v>1521306</v>
          </cell>
          <cell r="F114">
            <v>338886393</v>
          </cell>
        </row>
        <row r="115">
          <cell r="A115">
            <v>37785</v>
          </cell>
          <cell r="B115">
            <v>1270259</v>
          </cell>
          <cell r="F115">
            <v>396291489</v>
          </cell>
        </row>
        <row r="116">
          <cell r="A116">
            <v>37788</v>
          </cell>
          <cell r="B116">
            <v>3091931</v>
          </cell>
          <cell r="F116">
            <v>419622811</v>
          </cell>
        </row>
        <row r="117">
          <cell r="A117">
            <v>37789</v>
          </cell>
          <cell r="B117">
            <v>1754454</v>
          </cell>
          <cell r="F117">
            <v>361743971</v>
          </cell>
        </row>
        <row r="118">
          <cell r="A118">
            <v>37790</v>
          </cell>
          <cell r="B118">
            <v>883289</v>
          </cell>
          <cell r="F118">
            <v>355928244</v>
          </cell>
        </row>
        <row r="119">
          <cell r="A119">
            <v>37791</v>
          </cell>
          <cell r="B119">
            <v>934731</v>
          </cell>
          <cell r="F119">
            <v>444165536</v>
          </cell>
        </row>
        <row r="120">
          <cell r="A120">
            <v>37792</v>
          </cell>
          <cell r="F120">
            <v>399212506</v>
          </cell>
        </row>
        <row r="121">
          <cell r="A121">
            <v>37795</v>
          </cell>
          <cell r="F121">
            <v>451851222</v>
          </cell>
        </row>
        <row r="122">
          <cell r="F122">
            <v>431905014</v>
          </cell>
        </row>
      </sheetData>
      <sheetData sheetId="4" refreshError="1"/>
      <sheetData sheetId="5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očet prac"/>
      <sheetName val="mzdové prost"/>
      <sheetName val="pracovni"/>
      <sheetName val="průměrné mzdy"/>
      <sheetName val="R a N mzdy"/>
      <sheetName val="nepodnik_mzdy"/>
      <sheetName val="PP"/>
      <sheetName val="Výroba"/>
      <sheetName val="prid hodnota"/>
      <sheetName val="PH a mzda"/>
      <sheetName val="K"/>
      <sheetName val="produkt a mzda"/>
      <sheetName val="nezaměstnaní"/>
      <sheetName val="N"/>
    </sheetNames>
    <sheetDataSet>
      <sheetData sheetId="0"/>
      <sheetData sheetId="1"/>
      <sheetData sheetId="2">
        <row r="7">
          <cell r="G7" t="str">
            <v>index</v>
          </cell>
        </row>
        <row r="29">
          <cell r="F29">
            <v>76102.904159430662</v>
          </cell>
        </row>
        <row r="30">
          <cell r="F30">
            <v>87014.84157383148</v>
          </cell>
        </row>
        <row r="31">
          <cell r="F31">
            <v>162668.51520657289</v>
          </cell>
        </row>
        <row r="32">
          <cell r="F32">
            <v>85076.440767300781</v>
          </cell>
        </row>
        <row r="33">
          <cell r="F33">
            <v>247868.40237154055</v>
          </cell>
        </row>
        <row r="34">
          <cell r="F34">
            <v>100221.49768288901</v>
          </cell>
        </row>
        <row r="35">
          <cell r="F35">
            <v>347844.75583455694</v>
          </cell>
        </row>
        <row r="36">
          <cell r="F36">
            <v>88346.074230561178</v>
          </cell>
        </row>
        <row r="37">
          <cell r="F37">
            <v>103720.23839932948</v>
          </cell>
        </row>
        <row r="38">
          <cell r="F38">
            <v>191541.83637523011</v>
          </cell>
        </row>
        <row r="39">
          <cell r="F39">
            <v>98066.592000000004</v>
          </cell>
        </row>
        <row r="40">
          <cell r="F40">
            <v>289446.99999999994</v>
          </cell>
        </row>
        <row r="41">
          <cell r="F41">
            <v>114617.47200000002</v>
          </cell>
        </row>
        <row r="42">
          <cell r="F42">
            <v>404171.38800000004</v>
          </cell>
        </row>
        <row r="43">
          <cell r="F43">
            <v>99240.58100000002</v>
          </cell>
        </row>
        <row r="44">
          <cell r="F44">
            <v>115578.37730542777</v>
          </cell>
        </row>
        <row r="45">
          <cell r="F45">
            <v>214778.3470081893</v>
          </cell>
        </row>
        <row r="49">
          <cell r="D49">
            <v>606374.23</v>
          </cell>
          <cell r="E49">
            <v>108.20232381860089</v>
          </cell>
          <cell r="F49">
            <v>444751.55</v>
          </cell>
          <cell r="G49">
            <v>110.04033516593212</v>
          </cell>
        </row>
        <row r="50">
          <cell r="D50">
            <v>144544</v>
          </cell>
          <cell r="E50">
            <v>107.68869604697166</v>
          </cell>
          <cell r="F50">
            <v>107488.462</v>
          </cell>
          <cell r="G50">
            <v>108.31099628487662</v>
          </cell>
        </row>
        <row r="51">
          <cell r="D51">
            <v>161687</v>
          </cell>
          <cell r="E51">
            <v>103.49431823637136</v>
          </cell>
          <cell r="F51">
            <v>119427.508</v>
          </cell>
          <cell r="G51">
            <v>103.33032076095039</v>
          </cell>
        </row>
        <row r="52">
          <cell r="D52">
            <v>306231</v>
          </cell>
          <cell r="E52">
            <v>105.43262888032072</v>
          </cell>
          <cell r="F52">
            <v>226149.11100000003</v>
          </cell>
          <cell r="G52">
            <v>105.29418544755686</v>
          </cell>
        </row>
        <row r="53">
          <cell r="D53">
            <v>157582</v>
          </cell>
          <cell r="E53">
            <v>106.18017653796915</v>
          </cell>
          <cell r="F53">
            <v>115807.73527360386</v>
          </cell>
          <cell r="G53">
            <v>106.80708709141788</v>
          </cell>
        </row>
        <row r="54">
          <cell r="D54">
            <v>463813</v>
          </cell>
          <cell r="E54">
            <v>105.68542723344156</v>
          </cell>
          <cell r="F54">
            <v>342136.43393658171</v>
          </cell>
          <cell r="G54">
            <v>105.79848599551053</v>
          </cell>
        </row>
        <row r="55">
          <cell r="D55">
            <v>181000</v>
          </cell>
          <cell r="E55">
            <v>108.05170244113272</v>
          </cell>
          <cell r="F55">
            <v>129217.38720307632</v>
          </cell>
          <cell r="G55">
            <v>106.62728919570446</v>
          </cell>
        </row>
        <row r="56">
          <cell r="D56">
            <v>644813</v>
          </cell>
          <cell r="E56">
            <v>106.33911668706635</v>
          </cell>
          <cell r="F56">
            <v>471461.93511139398</v>
          </cell>
          <cell r="G56">
            <v>106.00568679555901</v>
          </cell>
        </row>
        <row r="57">
          <cell r="D57">
            <v>154000</v>
          </cell>
          <cell r="E57">
            <v>106.54195262342263</v>
          </cell>
          <cell r="F57">
            <v>114248.97262656235</v>
          </cell>
          <cell r="G57">
            <v>106.28952215035167</v>
          </cell>
        </row>
        <row r="58">
          <cell r="D58">
            <v>172200</v>
          </cell>
          <cell r="E58">
            <v>106.50206881196385</v>
          </cell>
          <cell r="F58">
            <v>126654.66759943514</v>
          </cell>
          <cell r="G58">
            <v>106.05150330980291</v>
          </cell>
        </row>
        <row r="59">
          <cell r="D59">
            <v>326200</v>
          </cell>
          <cell r="E59">
            <v>106.5208943575275</v>
          </cell>
          <cell r="F59">
            <v>240103.67068321165</v>
          </cell>
          <cell r="G59">
            <v>106.17051273007729</v>
          </cell>
        </row>
        <row r="60">
          <cell r="D60">
            <v>167790</v>
          </cell>
          <cell r="E60">
            <v>106.47789722176391</v>
          </cell>
          <cell r="F60">
            <v>122447.91591041876</v>
          </cell>
          <cell r="G60">
            <v>105.73379716054978</v>
          </cell>
        </row>
        <row r="61">
          <cell r="D61">
            <v>493990</v>
          </cell>
          <cell r="E61">
            <v>106.50628593851401</v>
          </cell>
          <cell r="F61">
            <v>362749.95178819523</v>
          </cell>
          <cell r="G61">
            <v>106.02494087356813</v>
          </cell>
        </row>
        <row r="62">
          <cell r="D62">
            <v>192700</v>
          </cell>
          <cell r="E62">
            <v>106.46408839779005</v>
          </cell>
          <cell r="F62">
            <v>135237.73131688475</v>
          </cell>
          <cell r="G62">
            <v>104.65908206636846</v>
          </cell>
        </row>
        <row r="63">
          <cell r="D63">
            <v>686690</v>
          </cell>
          <cell r="F63">
            <v>498257.36185240728</v>
          </cell>
        </row>
        <row r="64">
          <cell r="D64">
            <v>160087.00966499999</v>
          </cell>
          <cell r="F64">
            <v>121816.91600264964</v>
          </cell>
        </row>
        <row r="65">
          <cell r="D65">
            <v>191607.11069999999</v>
          </cell>
          <cell r="F65">
            <v>135047.00912083182</v>
          </cell>
        </row>
        <row r="69">
          <cell r="D69">
            <v>212157.33898500001</v>
          </cell>
        </row>
        <row r="70">
          <cell r="D70">
            <v>731324.85</v>
          </cell>
        </row>
        <row r="71">
          <cell r="D71">
            <v>170492.66529322497</v>
          </cell>
        </row>
        <row r="72">
          <cell r="D72">
            <v>204061.57289549999</v>
          </cell>
        </row>
        <row r="73">
          <cell r="D73">
            <v>374554.23818872496</v>
          </cell>
        </row>
        <row r="74">
          <cell r="D74">
            <v>178359.16104224999</v>
          </cell>
        </row>
        <row r="75">
          <cell r="D75">
            <v>552913.39923097496</v>
          </cell>
        </row>
        <row r="76">
          <cell r="D76">
            <v>225947.56601902499</v>
          </cell>
        </row>
        <row r="77">
          <cell r="D77">
            <v>778860.96524999989</v>
          </cell>
        </row>
        <row r="78">
          <cell r="D78">
            <v>182512.22770373206</v>
          </cell>
        </row>
        <row r="79">
          <cell r="D79">
            <v>218447.70972305984</v>
          </cell>
        </row>
        <row r="80">
          <cell r="D80">
            <v>400959.93742679188</v>
          </cell>
        </row>
        <row r="81">
          <cell r="D81">
            <v>190933.30353656758</v>
          </cell>
        </row>
        <row r="82">
          <cell r="D82">
            <v>591893.24096335948</v>
          </cell>
        </row>
        <row r="83">
          <cell r="D83">
            <v>241876.64347580023</v>
          </cell>
        </row>
        <row r="84">
          <cell r="D84">
            <v>833769.88443915965</v>
          </cell>
        </row>
        <row r="85">
          <cell r="D85">
            <v>197843.25483084557</v>
          </cell>
        </row>
        <row r="96">
          <cell r="G96" t="str">
            <v>index</v>
          </cell>
        </row>
        <row r="97">
          <cell r="G97">
            <v>0</v>
          </cell>
        </row>
        <row r="98">
          <cell r="G98">
            <v>119.50039337753945</v>
          </cell>
        </row>
        <row r="99">
          <cell r="G99">
            <v>113.9013081526122</v>
          </cell>
        </row>
        <row r="100">
          <cell r="G100">
            <v>116.4481439511022</v>
          </cell>
        </row>
        <row r="101">
          <cell r="G101">
            <v>116.29303761826249</v>
          </cell>
        </row>
        <row r="102">
          <cell r="G102">
            <v>110.04033516593212</v>
          </cell>
        </row>
        <row r="103">
          <cell r="G103">
            <v>106.00568679555901</v>
          </cell>
        </row>
        <row r="104">
          <cell r="G104">
            <v>105.68347617176821</v>
          </cell>
        </row>
        <row r="105">
          <cell r="G105">
            <v>106.63217372670189</v>
          </cell>
        </row>
        <row r="106">
          <cell r="G106">
            <v>107.36659212564915</v>
          </cell>
        </row>
        <row r="107">
          <cell r="G107">
            <v>117.83354814287419</v>
          </cell>
        </row>
        <row r="108">
          <cell r="G108">
            <v>106.02948380758686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"/>
      <sheetName val="B"/>
      <sheetName val="C"/>
      <sheetName val="D"/>
      <sheetName val="F"/>
      <sheetName val="G"/>
      <sheetName val="E"/>
      <sheetName val="H"/>
      <sheetName val="I"/>
      <sheetName val="J"/>
      <sheetName val="K"/>
      <sheetName val="L"/>
      <sheetName val="M"/>
      <sheetName val="N"/>
      <sheetName val="O"/>
      <sheetName val="P"/>
      <sheetName val="Q"/>
      <sheetName val="S"/>
      <sheetName val="R"/>
      <sheetName val="T"/>
      <sheetName val="U"/>
    </sheetNames>
    <sheetDataSet>
      <sheetData sheetId="0">
        <row r="231">
          <cell r="B231">
            <v>4.3006426731118603</v>
          </cell>
        </row>
      </sheetData>
      <sheetData sheetId="1"/>
      <sheetData sheetId="2"/>
      <sheetData sheetId="3">
        <row r="5">
          <cell r="C5">
            <v>78.952379303778841</v>
          </cell>
          <cell r="D5">
            <v>76.969818711394566</v>
          </cell>
          <cell r="E5">
            <v>75.63855506114011</v>
          </cell>
          <cell r="F5">
            <v>76.758546165588925</v>
          </cell>
          <cell r="G5">
            <v>75.891235535260236</v>
          </cell>
          <cell r="H5">
            <v>75.707617266036124</v>
          </cell>
          <cell r="I5">
            <v>75.63855506114011</v>
          </cell>
        </row>
        <row r="6">
          <cell r="C6">
            <v>6.0239921064931021</v>
          </cell>
          <cell r="D6">
            <v>8.0684310082190862</v>
          </cell>
          <cell r="E6">
            <v>8.244280158368662</v>
          </cell>
          <cell r="F6">
            <v>8.1525188247199871</v>
          </cell>
          <cell r="G6">
            <v>8.5828446889107983</v>
          </cell>
          <cell r="H6">
            <v>8.3462997604853228</v>
          </cell>
          <cell r="I6">
            <v>8.244280158368662</v>
          </cell>
        </row>
        <row r="9">
          <cell r="C9">
            <v>2.3265072963007842</v>
          </cell>
          <cell r="D9">
            <v>2.7887979376956427</v>
          </cell>
          <cell r="E9">
            <v>3.3705896780070774</v>
          </cell>
        </row>
        <row r="10">
          <cell r="C10">
            <v>7.7221347089269328</v>
          </cell>
          <cell r="D10">
            <v>6.7744689398885152</v>
          </cell>
          <cell r="E10">
            <v>6.1613117970638731</v>
          </cell>
          <cell r="F10">
            <v>6.291487281521758</v>
          </cell>
          <cell r="G10">
            <v>6.202757165343435</v>
          </cell>
          <cell r="H10">
            <v>6.1731848458889145</v>
          </cell>
          <cell r="I10">
            <v>6.1613117970638731</v>
          </cell>
        </row>
      </sheetData>
      <sheetData sheetId="4"/>
      <sheetData sheetId="5">
        <row r="5">
          <cell r="D5">
            <v>0.12498393776709303</v>
          </cell>
          <cell r="F5">
            <v>9.2133819109812456E-2</v>
          </cell>
        </row>
        <row r="6">
          <cell r="F6">
            <v>8.7486602076469258E-2</v>
          </cell>
        </row>
        <row r="7">
          <cell r="F7">
            <v>9.0452057801905406E-2</v>
          </cell>
        </row>
        <row r="8">
          <cell r="F8">
            <v>0.70365847820997229</v>
          </cell>
        </row>
        <row r="9">
          <cell r="F9">
            <v>2.6269042801840555E-2</v>
          </cell>
        </row>
      </sheetData>
      <sheetData sheetId="6">
        <row r="5">
          <cell r="C5">
            <v>76.593720266412944</v>
          </cell>
          <cell r="D5">
            <v>74.039987305617259</v>
          </cell>
          <cell r="E5">
            <v>69.983818770226534</v>
          </cell>
          <cell r="F5">
            <v>72.760818517276078</v>
          </cell>
          <cell r="G5">
            <v>72.652033105433603</v>
          </cell>
          <cell r="H5">
            <v>69.791666666666671</v>
          </cell>
          <cell r="I5">
            <v>69.983818770226534</v>
          </cell>
        </row>
        <row r="6">
          <cell r="C6">
            <v>6.914050111005392</v>
          </cell>
          <cell r="D6">
            <v>10.314185972707078</v>
          </cell>
          <cell r="E6">
            <v>12.783171521035598</v>
          </cell>
          <cell r="F6">
            <v>11.673934921167394</v>
          </cell>
          <cell r="G6">
            <v>12.090680100755668</v>
          </cell>
          <cell r="H6">
            <v>13.221153846153847</v>
          </cell>
          <cell r="I6">
            <v>12.783171521035598</v>
          </cell>
        </row>
        <row r="9">
          <cell r="C9">
            <v>1.2686330478908976</v>
          </cell>
          <cell r="D9">
            <v>1.3646461440812441</v>
          </cell>
          <cell r="E9">
            <v>1.6585760517799353</v>
          </cell>
        </row>
        <row r="10">
          <cell r="C10">
            <v>13.637805264827149</v>
          </cell>
          <cell r="D10">
            <v>12.281815296731196</v>
          </cell>
          <cell r="E10">
            <v>12.257281553398059</v>
          </cell>
          <cell r="F10">
            <v>12.177121771217712</v>
          </cell>
          <cell r="G10">
            <v>11.514933429291112</v>
          </cell>
          <cell r="H10">
            <v>12.620192307692308</v>
          </cell>
          <cell r="I10">
            <v>12.257281553398059</v>
          </cell>
        </row>
      </sheetData>
      <sheetData sheetId="7">
        <row r="43">
          <cell r="B43">
            <v>35430</v>
          </cell>
        </row>
        <row r="46">
          <cell r="B46">
            <v>14.38741182289778</v>
          </cell>
          <cell r="C46">
            <v>8.4486264882030628</v>
          </cell>
          <cell r="D46">
            <v>8.0080813491214293</v>
          </cell>
          <cell r="E46">
            <v>4.2302215105587235</v>
          </cell>
          <cell r="F46">
            <v>2.2009391620280483</v>
          </cell>
          <cell r="G46">
            <v>2.7695392771881706</v>
          </cell>
        </row>
        <row r="47">
          <cell r="B47">
            <v>50.662251705314418</v>
          </cell>
          <cell r="C47">
            <v>49.516104051904072</v>
          </cell>
          <cell r="D47">
            <v>48.225587336028966</v>
          </cell>
          <cell r="E47">
            <v>47.451189871649412</v>
          </cell>
          <cell r="F47">
            <v>42.517474989149704</v>
          </cell>
          <cell r="G47">
            <v>42.805933636343717</v>
          </cell>
        </row>
        <row r="48">
          <cell r="B48">
            <v>76.634575590744888</v>
          </cell>
          <cell r="C48">
            <v>64.853105067732713</v>
          </cell>
          <cell r="D48">
            <v>65.792475549270463</v>
          </cell>
          <cell r="E48">
            <v>68.613192356886699</v>
          </cell>
          <cell r="F48">
            <v>58.445732363360847</v>
          </cell>
          <cell r="G48">
            <v>56.552924479747247</v>
          </cell>
        </row>
        <row r="49">
          <cell r="B49">
            <v>17.274783816087965</v>
          </cell>
          <cell r="C49">
            <v>8.8354841523467087</v>
          </cell>
          <cell r="D49">
            <v>8.4049563149713826</v>
          </cell>
          <cell r="E49">
            <v>8.0558917722281045</v>
          </cell>
          <cell r="F49">
            <v>7.9420727362703056</v>
          </cell>
          <cell r="G49">
            <v>7.6135920970760909</v>
          </cell>
        </row>
      </sheetData>
      <sheetData sheetId="8"/>
      <sheetData sheetId="9"/>
      <sheetData sheetId="10"/>
      <sheetData sheetId="11"/>
      <sheetData sheetId="12"/>
      <sheetData sheetId="13"/>
      <sheetData sheetId="14">
        <row r="29">
          <cell r="F29">
            <v>30.395759038699278</v>
          </cell>
        </row>
        <row r="30">
          <cell r="F30">
            <v>35.360629504509163</v>
          </cell>
        </row>
        <row r="31">
          <cell r="F31">
            <v>45.551992026904607</v>
          </cell>
        </row>
        <row r="32">
          <cell r="F32">
            <v>49.198942556577876</v>
          </cell>
        </row>
        <row r="33">
          <cell r="F33">
            <v>56.982013828046668</v>
          </cell>
        </row>
        <row r="34">
          <cell r="F34">
            <v>63.948731177498487</v>
          </cell>
        </row>
        <row r="35">
          <cell r="F35">
            <v>100</v>
          </cell>
        </row>
      </sheetData>
      <sheetData sheetId="15">
        <row r="39">
          <cell r="J39" t="str">
            <v xml:space="preserve">   velké banky</v>
          </cell>
        </row>
        <row r="40">
          <cell r="J40" t="str">
            <v xml:space="preserve">   malé banky</v>
          </cell>
        </row>
        <row r="41">
          <cell r="J41" t="str">
            <v xml:space="preserve">   zahraniční banky</v>
          </cell>
        </row>
        <row r="42">
          <cell r="J42" t="str">
            <v xml:space="preserve">   pobočky zahraničních bank</v>
          </cell>
        </row>
        <row r="43">
          <cell r="J43" t="str">
            <v xml:space="preserve">   specializované banky</v>
          </cell>
        </row>
        <row r="44">
          <cell r="J44" t="str">
            <v xml:space="preserve">   banky v nucené správě</v>
          </cell>
        </row>
      </sheetData>
      <sheetData sheetId="16"/>
      <sheetData sheetId="17"/>
      <sheetData sheetId="18"/>
      <sheetData sheetId="19"/>
      <sheetData sheetId="20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"/>
      <sheetName val="B"/>
      <sheetName val="C"/>
      <sheetName val="D"/>
    </sheetNames>
    <sheetDataSet>
      <sheetData sheetId="0"/>
      <sheetData sheetId="1" refreshError="1"/>
      <sheetData sheetId="2">
        <row r="121">
          <cell r="G121" t="str">
            <v xml:space="preserve"> 3/97</v>
          </cell>
        </row>
        <row r="122">
          <cell r="G122" t="str">
            <v xml:space="preserve"> 4</v>
          </cell>
        </row>
        <row r="123">
          <cell r="G123">
            <v>5</v>
          </cell>
        </row>
        <row r="124">
          <cell r="G124">
            <v>6</v>
          </cell>
        </row>
        <row r="125">
          <cell r="G125">
            <v>7</v>
          </cell>
        </row>
        <row r="126">
          <cell r="G126">
            <v>8</v>
          </cell>
        </row>
        <row r="127">
          <cell r="G127">
            <v>9</v>
          </cell>
        </row>
        <row r="128">
          <cell r="G128">
            <v>10</v>
          </cell>
        </row>
        <row r="129">
          <cell r="G129">
            <v>11</v>
          </cell>
        </row>
        <row r="130">
          <cell r="G130">
            <v>12</v>
          </cell>
        </row>
        <row r="131">
          <cell r="G131" t="str">
            <v xml:space="preserve"> 1/98</v>
          </cell>
        </row>
        <row r="132">
          <cell r="G132">
            <v>2</v>
          </cell>
        </row>
        <row r="133">
          <cell r="G133">
            <v>3</v>
          </cell>
        </row>
        <row r="134">
          <cell r="G134">
            <v>4</v>
          </cell>
        </row>
        <row r="135">
          <cell r="G135">
            <v>5</v>
          </cell>
        </row>
        <row r="136">
          <cell r="G136">
            <v>6</v>
          </cell>
        </row>
        <row r="137">
          <cell r="G137">
            <v>7</v>
          </cell>
        </row>
        <row r="138">
          <cell r="G138">
            <v>8</v>
          </cell>
        </row>
      </sheetData>
      <sheetData sheetId="3">
        <row r="150">
          <cell r="D150">
            <v>1</v>
          </cell>
          <cell r="E150">
            <v>96.6</v>
          </cell>
          <cell r="F150">
            <v>98.9</v>
          </cell>
          <cell r="G150">
            <v>102.8</v>
          </cell>
        </row>
        <row r="151">
          <cell r="D151">
            <v>2</v>
          </cell>
          <cell r="E151">
            <v>100.6</v>
          </cell>
          <cell r="F151">
            <v>98.8</v>
          </cell>
          <cell r="G151">
            <v>105.3</v>
          </cell>
        </row>
        <row r="152">
          <cell r="D152">
            <v>3</v>
          </cell>
          <cell r="E152">
            <v>106.9</v>
          </cell>
          <cell r="F152">
            <v>106</v>
          </cell>
          <cell r="G152">
            <v>118.7</v>
          </cell>
        </row>
        <row r="153">
          <cell r="D153">
            <v>4</v>
          </cell>
          <cell r="E153">
            <v>99.4</v>
          </cell>
          <cell r="F153">
            <v>110</v>
          </cell>
          <cell r="G153">
            <v>111</v>
          </cell>
        </row>
        <row r="154">
          <cell r="D154">
            <v>5</v>
          </cell>
          <cell r="E154">
            <v>101.3</v>
          </cell>
          <cell r="F154">
            <v>102.6</v>
          </cell>
          <cell r="G154">
            <v>107.4</v>
          </cell>
        </row>
        <row r="155">
          <cell r="D155">
            <v>6</v>
          </cell>
          <cell r="E155">
            <v>99.2</v>
          </cell>
          <cell r="F155">
            <v>112.7</v>
          </cell>
          <cell r="G155">
            <v>115</v>
          </cell>
        </row>
        <row r="156">
          <cell r="D156">
            <v>7</v>
          </cell>
          <cell r="E156">
            <v>89.4</v>
          </cell>
          <cell r="F156">
            <v>96.3</v>
          </cell>
          <cell r="G156">
            <v>99.7</v>
          </cell>
        </row>
        <row r="157">
          <cell r="D157">
            <v>8</v>
          </cell>
          <cell r="E157">
            <v>92.9</v>
          </cell>
          <cell r="F157">
            <v>101.3</v>
          </cell>
          <cell r="G157">
            <v>99.2</v>
          </cell>
        </row>
        <row r="158">
          <cell r="D158">
            <v>9</v>
          </cell>
          <cell r="E158">
            <v>104.2</v>
          </cell>
          <cell r="F158">
            <v>117.6</v>
          </cell>
          <cell r="G158">
            <v>114.1</v>
          </cell>
        </row>
        <row r="159">
          <cell r="D159">
            <v>10</v>
          </cell>
          <cell r="E159">
            <v>111</v>
          </cell>
          <cell r="F159">
            <v>121.9</v>
          </cell>
          <cell r="G159">
            <v>113</v>
          </cell>
        </row>
        <row r="160">
          <cell r="D160">
            <v>11</v>
          </cell>
          <cell r="E160">
            <v>110.7</v>
          </cell>
          <cell r="F160">
            <v>123.5</v>
          </cell>
          <cell r="G160">
            <v>103</v>
          </cell>
        </row>
        <row r="161">
          <cell r="D161">
            <v>12</v>
          </cell>
          <cell r="E161">
            <v>108.3</v>
          </cell>
          <cell r="F161">
            <v>105.4</v>
          </cell>
          <cell r="G161">
            <v>96.1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očet prac_Q"/>
      <sheetName val="počet prac_M"/>
      <sheetName val="mzdové prost_Q"/>
      <sheetName val="mzdove prost_M"/>
      <sheetName val="pracovni"/>
      <sheetName val="průměrné mzdy_Q"/>
      <sheetName val="průměrná mzda_M"/>
      <sheetName val="kol_smlouvy"/>
      <sheetName val="R a N mzdy"/>
      <sheetName val="nepodnik_mzdy"/>
      <sheetName val="PP"/>
      <sheetName val="Výroba"/>
      <sheetName val="prid hodnota"/>
      <sheetName val="PH a mzda"/>
      <sheetName val="Pocet_dni"/>
      <sheetName val="Fin_ukazatele"/>
      <sheetName val="nezaměstnaní"/>
      <sheetName val="Prumysl_baze"/>
      <sheetName val="Stavebnictvi1_baze"/>
      <sheetName val="Stavebnictvi2_baze"/>
      <sheetName val="Pridana hodnota_odv"/>
      <sheetName val="PHamzda"/>
      <sheetName val="RozdílNH_20"/>
      <sheetName val="Velke_banky"/>
      <sheetName val="ROPO"/>
      <sheetName val="Teorie"/>
      <sheetName val="N"/>
      <sheetName val="odvětví"/>
      <sheetName val="Mzda_ČD_NH"/>
      <sheetName val="Pocet_obyvatel"/>
      <sheetName val="Vyvoj predikce"/>
      <sheetName val="počet prac"/>
      <sheetName val="mzdové prost"/>
      <sheetName val="průměrné mzdy"/>
      <sheetName val="zmena stavu"/>
      <sheetName val="K"/>
      <sheetName val="produkt a mzda"/>
      <sheetName val="Nezamest_baze"/>
      <sheetName val="Nepodnik_mzda_graf"/>
      <sheetName val="Mzd_ prost_ NU"/>
      <sheetName val="Tvs NT"/>
      <sheetName val="Trexima"/>
    </sheetNames>
    <sheetDataSet>
      <sheetData sheetId="0"/>
      <sheetData sheetId="1"/>
      <sheetData sheetId="2"/>
      <sheetData sheetId="3"/>
      <sheetData sheetId="4">
        <row r="111">
          <cell r="AL111">
            <v>16.399999999999999</v>
          </cell>
          <cell r="AN111">
            <v>16.067857142857143</v>
          </cell>
        </row>
        <row r="112">
          <cell r="AL112">
            <v>15.3</v>
          </cell>
          <cell r="AN112">
            <v>15.35</v>
          </cell>
        </row>
        <row r="113">
          <cell r="AL113">
            <v>14.7</v>
          </cell>
          <cell r="AN113">
            <v>14.632142857142858</v>
          </cell>
        </row>
        <row r="114">
          <cell r="AL114">
            <v>13.1</v>
          </cell>
          <cell r="AN114">
            <v>13.914285714285715</v>
          </cell>
        </row>
        <row r="115">
          <cell r="AL115">
            <v>13.4</v>
          </cell>
          <cell r="AN115">
            <v>13.196428571428571</v>
          </cell>
        </row>
        <row r="116">
          <cell r="AL116">
            <v>12.5</v>
          </cell>
          <cell r="AN116">
            <v>12.478571428571428</v>
          </cell>
        </row>
        <row r="117">
          <cell r="AL117">
            <v>12</v>
          </cell>
          <cell r="AN117">
            <v>11.760714285714286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>
        <row r="201">
          <cell r="H201" t="str">
            <v>v  Kč</v>
          </cell>
        </row>
        <row r="226">
          <cell r="H226" t="str">
            <v>zemědělství</v>
          </cell>
          <cell r="R226" t="str">
            <v>stavebnictví</v>
          </cell>
        </row>
        <row r="227">
          <cell r="H227" t="str">
            <v>v  Kč</v>
          </cell>
          <cell r="R227" t="str">
            <v>v  Kč</v>
          </cell>
        </row>
      </sheetData>
      <sheetData sheetId="14"/>
      <sheetData sheetId="15"/>
      <sheetData sheetId="16">
        <row r="145">
          <cell r="N145">
            <v>1.4799999999999998</v>
          </cell>
        </row>
        <row r="146">
          <cell r="N146">
            <v>2.2633333333333336</v>
          </cell>
        </row>
        <row r="147">
          <cell r="N147">
            <v>3.4166666666666665</v>
          </cell>
        </row>
        <row r="148">
          <cell r="N148">
            <v>4.04</v>
          </cell>
        </row>
        <row r="149">
          <cell r="N149">
            <v>4.0866666666666669</v>
          </cell>
        </row>
        <row r="150">
          <cell r="N150">
            <v>2.9233333333333333</v>
          </cell>
        </row>
        <row r="151">
          <cell r="N151">
            <v>2.6433333333333331</v>
          </cell>
        </row>
        <row r="152">
          <cell r="N152">
            <v>2.5033333333333334</v>
          </cell>
        </row>
        <row r="153">
          <cell r="N153">
            <v>2.9500000000000006</v>
          </cell>
        </row>
        <row r="154">
          <cell r="N154">
            <v>2.64</v>
          </cell>
        </row>
        <row r="155">
          <cell r="N155">
            <v>3</v>
          </cell>
        </row>
        <row r="156">
          <cell r="N156">
            <v>3.36</v>
          </cell>
        </row>
        <row r="157">
          <cell r="N157">
            <v>3.67</v>
          </cell>
        </row>
        <row r="158">
          <cell r="N158">
            <v>3.1666666666666665</v>
          </cell>
        </row>
        <row r="159">
          <cell r="N159">
            <v>3.2000000000000006</v>
          </cell>
        </row>
        <row r="160">
          <cell r="N160">
            <v>3.1333333333333333</v>
          </cell>
        </row>
        <row r="161">
          <cell r="N161">
            <v>3.2766666666666668</v>
          </cell>
        </row>
        <row r="162">
          <cell r="N162">
            <v>2.813333333333333</v>
          </cell>
        </row>
        <row r="163">
          <cell r="N163">
            <v>2.9533333333333331</v>
          </cell>
        </row>
        <row r="164">
          <cell r="N164">
            <v>2.8566666666666669</v>
          </cell>
        </row>
        <row r="165">
          <cell r="N165">
            <v>3.1033333333333331</v>
          </cell>
        </row>
        <row r="166">
          <cell r="N166">
            <v>2.7566666666666664</v>
          </cell>
        </row>
        <row r="167">
          <cell r="N167">
            <v>3.1</v>
          </cell>
        </row>
        <row r="168">
          <cell r="N168">
            <v>3.36</v>
          </cell>
        </row>
        <row r="169">
          <cell r="N169">
            <v>4</v>
          </cell>
        </row>
        <row r="170">
          <cell r="N170">
            <v>3.86</v>
          </cell>
        </row>
        <row r="171">
          <cell r="N171">
            <v>4.556</v>
          </cell>
        </row>
        <row r="172">
          <cell r="N172">
            <v>5.0173333333333332</v>
          </cell>
        </row>
        <row r="173">
          <cell r="N173">
            <v>5.5633333333333326</v>
          </cell>
        </row>
        <row r="174">
          <cell r="N174">
            <v>5.4433333333333325</v>
          </cell>
        </row>
        <row r="175">
          <cell r="N175">
            <v>6.41</v>
          </cell>
        </row>
        <row r="176">
          <cell r="N176">
            <v>7.086666666666666</v>
          </cell>
        </row>
      </sheetData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>
        <row r="4">
          <cell r="R4">
            <v>11.250741437836922</v>
          </cell>
        </row>
        <row r="5">
          <cell r="R5">
            <v>14.751565485776922</v>
          </cell>
        </row>
        <row r="6">
          <cell r="R6">
            <v>12.692668045012667</v>
          </cell>
        </row>
        <row r="7">
          <cell r="R7">
            <v>12.826567010724673</v>
          </cell>
        </row>
        <row r="8">
          <cell r="R8">
            <v>7.0964998736151017</v>
          </cell>
        </row>
        <row r="9">
          <cell r="R9">
            <v>1.8378133989828029</v>
          </cell>
        </row>
        <row r="10">
          <cell r="R10">
            <v>11.756299454737885</v>
          </cell>
        </row>
        <row r="11">
          <cell r="R11">
            <v>11.557812073659434</v>
          </cell>
        </row>
        <row r="12">
          <cell r="R12">
            <v>-1.9894664624444403</v>
          </cell>
        </row>
        <row r="13">
          <cell r="R13">
            <v>19.077949476261693</v>
          </cell>
        </row>
        <row r="14">
          <cell r="R14">
            <v>9.000362248303972</v>
          </cell>
        </row>
        <row r="15">
          <cell r="R15">
            <v>-3.1218098499434035</v>
          </cell>
        </row>
        <row r="16">
          <cell r="R16">
            <v>7.094100447902008</v>
          </cell>
        </row>
        <row r="17">
          <cell r="R17">
            <v>-6.805914162705804</v>
          </cell>
        </row>
        <row r="18">
          <cell r="R18">
            <v>0.52960916350532727</v>
          </cell>
        </row>
        <row r="19">
          <cell r="R19">
            <v>8.1221239454824428</v>
          </cell>
        </row>
        <row r="20">
          <cell r="R20">
            <v>7.6672494593983203</v>
          </cell>
        </row>
        <row r="21">
          <cell r="R21">
            <v>11.255907369177322</v>
          </cell>
        </row>
        <row r="22">
          <cell r="R22">
            <v>21.357533214730609</v>
          </cell>
        </row>
        <row r="23">
          <cell r="R23">
            <v>12.290380029006187</v>
          </cell>
        </row>
        <row r="24">
          <cell r="R24">
            <v>14.219322521435615</v>
          </cell>
        </row>
        <row r="25">
          <cell r="R25">
            <v>3.8232643480890403</v>
          </cell>
        </row>
        <row r="26">
          <cell r="R26">
            <v>14.501702314581522</v>
          </cell>
        </row>
        <row r="27">
          <cell r="R27">
            <v>-1.9914018004014338</v>
          </cell>
        </row>
        <row r="28">
          <cell r="R28">
            <v>-17.596322516531984</v>
          </cell>
        </row>
        <row r="29">
          <cell r="R29">
            <v>-1.0180418124235615</v>
          </cell>
        </row>
        <row r="30">
          <cell r="R30">
            <v>3.4055815004519445</v>
          </cell>
        </row>
        <row r="31">
          <cell r="R31">
            <v>4.0455035383880613</v>
          </cell>
        </row>
        <row r="32">
          <cell r="R32">
            <v>0.81169596521041854</v>
          </cell>
        </row>
      </sheetData>
      <sheetData sheetId="37"/>
      <sheetData sheetId="38"/>
      <sheetData sheetId="39"/>
      <sheetData sheetId="40"/>
      <sheetData sheetId="4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"/>
      <sheetName val="comparison"/>
      <sheetName val="price indexes"/>
      <sheetName val="components"/>
      <sheetName val="targets and NI"/>
    </sheetNames>
    <sheetDataSet>
      <sheetData sheetId="0">
        <row r="6">
          <cell r="E6">
            <v>7.8</v>
          </cell>
          <cell r="K6">
            <v>7</v>
          </cell>
        </row>
        <row r="7">
          <cell r="E7">
            <v>8.3000000000000007</v>
          </cell>
          <cell r="K7">
            <v>7.4</v>
          </cell>
        </row>
        <row r="8">
          <cell r="B8" t="str">
            <v>3/95</v>
          </cell>
          <cell r="E8">
            <v>8.3000000000000007</v>
          </cell>
          <cell r="K8">
            <v>7.7</v>
          </cell>
        </row>
        <row r="9">
          <cell r="E9">
            <v>8.9</v>
          </cell>
          <cell r="K9">
            <v>7.7</v>
          </cell>
        </row>
        <row r="10">
          <cell r="E10">
            <v>9.3000000000000007</v>
          </cell>
          <cell r="K10">
            <v>7.6</v>
          </cell>
        </row>
        <row r="11">
          <cell r="B11" t="str">
            <v>6/95</v>
          </cell>
          <cell r="E11">
            <v>9.6</v>
          </cell>
          <cell r="K11">
            <v>7.4</v>
          </cell>
        </row>
        <row r="12">
          <cell r="E12">
            <v>9.6999999999999993</v>
          </cell>
          <cell r="K12">
            <v>7.6</v>
          </cell>
        </row>
        <row r="13">
          <cell r="E13">
            <v>9.6</v>
          </cell>
          <cell r="K13">
            <v>7.8</v>
          </cell>
        </row>
        <row r="14">
          <cell r="B14" t="str">
            <v>9/95</v>
          </cell>
          <cell r="E14">
            <v>9.3000000000000007</v>
          </cell>
          <cell r="K14">
            <v>7.8</v>
          </cell>
        </row>
        <row r="15">
          <cell r="E15">
            <v>8.9</v>
          </cell>
          <cell r="K15">
            <v>7.8</v>
          </cell>
        </row>
        <row r="16">
          <cell r="E16">
            <v>8.9</v>
          </cell>
          <cell r="K16">
            <v>7.7</v>
          </cell>
        </row>
        <row r="17">
          <cell r="B17" t="str">
            <v>12/95</v>
          </cell>
          <cell r="E17">
            <v>8.6999999999999993</v>
          </cell>
          <cell r="K17">
            <v>7.2</v>
          </cell>
        </row>
        <row r="18">
          <cell r="E18">
            <v>8.5</v>
          </cell>
          <cell r="K18">
            <v>6.3</v>
          </cell>
        </row>
        <row r="19">
          <cell r="E19">
            <v>8.3000000000000007</v>
          </cell>
          <cell r="K19">
            <v>5.7</v>
          </cell>
        </row>
        <row r="20">
          <cell r="B20" t="str">
            <v>3/96</v>
          </cell>
          <cell r="E20">
            <v>8.1999999999999993</v>
          </cell>
          <cell r="K20">
            <v>5.2</v>
          </cell>
        </row>
        <row r="21">
          <cell r="E21">
            <v>7.5</v>
          </cell>
          <cell r="K21">
            <v>5.2</v>
          </cell>
        </row>
        <row r="22">
          <cell r="E22">
            <v>7.3</v>
          </cell>
          <cell r="K22">
            <v>5.0999999999999996</v>
          </cell>
        </row>
        <row r="23">
          <cell r="B23" t="str">
            <v>6/96</v>
          </cell>
          <cell r="E23">
            <v>7.1</v>
          </cell>
          <cell r="K23">
            <v>4.8</v>
          </cell>
        </row>
        <row r="24">
          <cell r="E24">
            <v>7.3</v>
          </cell>
          <cell r="K24">
            <v>4.4000000000000004</v>
          </cell>
        </row>
        <row r="25">
          <cell r="E25">
            <v>7.2</v>
          </cell>
          <cell r="K25">
            <v>4.2</v>
          </cell>
        </row>
        <row r="26">
          <cell r="B26" t="str">
            <v>9/96</v>
          </cell>
          <cell r="E26">
            <v>7</v>
          </cell>
          <cell r="K26">
            <v>3.9</v>
          </cell>
        </row>
        <row r="27">
          <cell r="E27">
            <v>6.7</v>
          </cell>
          <cell r="K27">
            <v>4.0999999999999996</v>
          </cell>
        </row>
        <row r="28">
          <cell r="E28">
            <v>6.4</v>
          </cell>
          <cell r="K28">
            <v>4.2</v>
          </cell>
        </row>
        <row r="29">
          <cell r="B29" t="str">
            <v>12/96</v>
          </cell>
          <cell r="E29">
            <v>6.5</v>
          </cell>
          <cell r="K29">
            <v>4.4000000000000004</v>
          </cell>
        </row>
        <row r="30">
          <cell r="E30">
            <v>6.2</v>
          </cell>
          <cell r="K30">
            <v>4.5</v>
          </cell>
        </row>
        <row r="31">
          <cell r="E31">
            <v>6.3</v>
          </cell>
          <cell r="K31">
            <v>4.2</v>
          </cell>
        </row>
        <row r="32">
          <cell r="B32" t="str">
            <v>3/97</v>
          </cell>
          <cell r="E32">
            <v>6.1</v>
          </cell>
          <cell r="K32">
            <v>4.3</v>
          </cell>
        </row>
        <row r="33">
          <cell r="E33">
            <v>6.3</v>
          </cell>
          <cell r="K33">
            <v>4.3</v>
          </cell>
        </row>
        <row r="34">
          <cell r="E34">
            <v>6.1</v>
          </cell>
          <cell r="K34">
            <v>4.0999999999999996</v>
          </cell>
        </row>
        <row r="35">
          <cell r="B35" t="str">
            <v>6/97</v>
          </cell>
          <cell r="E35">
            <v>6.4</v>
          </cell>
          <cell r="K35">
            <v>4.5</v>
          </cell>
        </row>
        <row r="36">
          <cell r="E36">
            <v>6.5</v>
          </cell>
          <cell r="K36">
            <v>5.0999999999999996</v>
          </cell>
        </row>
        <row r="37">
          <cell r="E37">
            <v>7.3</v>
          </cell>
          <cell r="K37">
            <v>5.7</v>
          </cell>
        </row>
        <row r="38">
          <cell r="B38" t="str">
            <v>9/97</v>
          </cell>
          <cell r="E38">
            <v>7.5</v>
          </cell>
          <cell r="K38">
            <v>5.8</v>
          </cell>
        </row>
        <row r="39">
          <cell r="E39">
            <v>7.7</v>
          </cell>
          <cell r="K39">
            <v>5.6</v>
          </cell>
        </row>
        <row r="40">
          <cell r="E40">
            <v>7.6</v>
          </cell>
          <cell r="K40">
            <v>5.5</v>
          </cell>
        </row>
        <row r="41">
          <cell r="B41" t="str">
            <v>12/97</v>
          </cell>
          <cell r="E41">
            <v>7.6</v>
          </cell>
          <cell r="K41">
            <v>5.7</v>
          </cell>
        </row>
        <row r="42">
          <cell r="E42">
            <v>8.5</v>
          </cell>
          <cell r="K42">
            <v>6.1</v>
          </cell>
        </row>
        <row r="43">
          <cell r="E43">
            <v>8.6</v>
          </cell>
          <cell r="K43">
            <v>6.6</v>
          </cell>
        </row>
        <row r="44">
          <cell r="B44" t="str">
            <v>3/98</v>
          </cell>
          <cell r="E44">
            <v>8.4</v>
          </cell>
          <cell r="K44">
            <v>6.5</v>
          </cell>
        </row>
        <row r="45">
          <cell r="E45">
            <v>7.9</v>
          </cell>
          <cell r="K45">
            <v>6.2</v>
          </cell>
        </row>
        <row r="46">
          <cell r="E46">
            <v>7.7</v>
          </cell>
          <cell r="K46">
            <v>6.2</v>
          </cell>
        </row>
        <row r="47">
          <cell r="B47" t="str">
            <v xml:space="preserve">  6/98</v>
          </cell>
          <cell r="E47">
            <v>6.9</v>
          </cell>
          <cell r="K47">
            <v>5.6</v>
          </cell>
        </row>
      </sheetData>
      <sheetData sheetId="1"/>
      <sheetData sheetId="2"/>
      <sheetData sheetId="3"/>
      <sheetData sheetId="4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yieldspreads"/>
      <sheetName val="usdeur"/>
      <sheetName val="usdeur nove"/>
      <sheetName val="consensus forecast"/>
    </sheetNames>
    <sheetDataSet>
      <sheetData sheetId="0"/>
      <sheetData sheetId="1"/>
      <sheetData sheetId="2"/>
      <sheetData sheetId="3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ez_očist"/>
      <sheetName val="Philips"/>
      <sheetName val="mzda_nezam"/>
      <sheetName val="2001"/>
    </sheetNames>
    <sheetDataSet>
      <sheetData sheetId="0" refreshError="1">
        <row r="15">
          <cell r="F15" t="str">
            <v xml:space="preserve"> 1/96</v>
          </cell>
          <cell r="G15" t="str">
            <v xml:space="preserve"> 2/96</v>
          </cell>
          <cell r="H15" t="str">
            <v xml:space="preserve"> 3/96</v>
          </cell>
          <cell r="I15" t="str">
            <v xml:space="preserve"> 4/96</v>
          </cell>
          <cell r="J15" t="str">
            <v xml:space="preserve"> 5/96</v>
          </cell>
          <cell r="K15" t="str">
            <v xml:space="preserve"> 6/96</v>
          </cell>
          <cell r="L15" t="str">
            <v xml:space="preserve"> 7/96</v>
          </cell>
          <cell r="M15" t="str">
            <v xml:space="preserve"> 8/96</v>
          </cell>
          <cell r="N15" t="str">
            <v xml:space="preserve"> 9/96</v>
          </cell>
          <cell r="O15" t="str">
            <v xml:space="preserve"> 10/96</v>
          </cell>
          <cell r="P15" t="str">
            <v xml:space="preserve"> 11/96</v>
          </cell>
          <cell r="Q15" t="str">
            <v xml:space="preserve"> 12/96</v>
          </cell>
          <cell r="R15" t="str">
            <v xml:space="preserve"> 1/97</v>
          </cell>
          <cell r="S15" t="str">
            <v xml:space="preserve"> 2/97</v>
          </cell>
          <cell r="T15" t="str">
            <v xml:space="preserve"> 3/97</v>
          </cell>
          <cell r="U15" t="str">
            <v xml:space="preserve"> 4/97</v>
          </cell>
          <cell r="V15" t="str">
            <v xml:space="preserve"> 5/97</v>
          </cell>
          <cell r="W15" t="str">
            <v xml:space="preserve"> 6/97</v>
          </cell>
          <cell r="X15" t="str">
            <v xml:space="preserve"> 7/97</v>
          </cell>
          <cell r="Y15" t="str">
            <v xml:space="preserve"> 8/97</v>
          </cell>
          <cell r="Z15" t="str">
            <v xml:space="preserve"> 9/97</v>
          </cell>
          <cell r="AA15" t="str">
            <v xml:space="preserve"> 10/97</v>
          </cell>
          <cell r="AB15" t="str">
            <v xml:space="preserve"> 11/97</v>
          </cell>
          <cell r="AC15" t="str">
            <v xml:space="preserve">  12/97</v>
          </cell>
          <cell r="AD15" t="str">
            <v xml:space="preserve"> 1/98</v>
          </cell>
          <cell r="AE15" t="str">
            <v xml:space="preserve"> 2/98</v>
          </cell>
          <cell r="AF15" t="str">
            <v xml:space="preserve"> 3/98</v>
          </cell>
          <cell r="AG15" t="str">
            <v xml:space="preserve"> 4/98</v>
          </cell>
        </row>
        <row r="16">
          <cell r="F16">
            <v>3.13</v>
          </cell>
          <cell r="G16">
            <v>3.13</v>
          </cell>
          <cell r="H16">
            <v>3.04</v>
          </cell>
          <cell r="I16">
            <v>2.83</v>
          </cell>
          <cell r="J16">
            <v>2.69</v>
          </cell>
          <cell r="K16">
            <v>2.75</v>
          </cell>
          <cell r="L16">
            <v>3</v>
          </cell>
          <cell r="M16">
            <v>3.09</v>
          </cell>
          <cell r="N16">
            <v>3.2</v>
          </cell>
          <cell r="O16">
            <v>3.23</v>
          </cell>
          <cell r="P16">
            <v>3.33</v>
          </cell>
          <cell r="Q16">
            <v>3.52</v>
          </cell>
          <cell r="R16">
            <v>4.03</v>
          </cell>
          <cell r="S16">
            <v>4.0599999999999996</v>
          </cell>
          <cell r="T16">
            <v>3.92</v>
          </cell>
          <cell r="U16">
            <v>3.82</v>
          </cell>
          <cell r="V16">
            <v>3.79</v>
          </cell>
          <cell r="W16">
            <v>3.97</v>
          </cell>
          <cell r="X16">
            <v>4.34</v>
          </cell>
          <cell r="Y16">
            <v>4.49</v>
          </cell>
          <cell r="Z16">
            <v>4.83</v>
          </cell>
          <cell r="AA16">
            <v>4.8600000000000003</v>
          </cell>
          <cell r="AB16">
            <v>4.9400000000000004</v>
          </cell>
          <cell r="AC16">
            <v>5.23</v>
          </cell>
          <cell r="AD16">
            <v>5.57</v>
          </cell>
          <cell r="AE16">
            <v>5.61</v>
          </cell>
          <cell r="AF16">
            <v>5.61</v>
          </cell>
          <cell r="AG16">
            <v>5.38</v>
          </cell>
        </row>
      </sheetData>
      <sheetData sheetId="1"/>
      <sheetData sheetId="2"/>
      <sheetData sheetId="3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ez_očist"/>
      <sheetName val="Philips"/>
      <sheetName val="mzda_nezam"/>
    </sheetNames>
    <sheetDataSet>
      <sheetData sheetId="0">
        <row r="15">
          <cell r="F15" t="str">
            <v xml:space="preserve"> 1/96</v>
          </cell>
          <cell r="G15" t="str">
            <v xml:space="preserve"> 2/96</v>
          </cell>
          <cell r="H15" t="str">
            <v xml:space="preserve"> 3/96</v>
          </cell>
          <cell r="I15" t="str">
            <v xml:space="preserve"> 4/96</v>
          </cell>
          <cell r="J15" t="str">
            <v xml:space="preserve"> 5/96</v>
          </cell>
          <cell r="K15" t="str">
            <v xml:space="preserve"> 6/96</v>
          </cell>
          <cell r="L15" t="str">
            <v xml:space="preserve"> 7/96</v>
          </cell>
          <cell r="M15" t="str">
            <v xml:space="preserve"> 8/96</v>
          </cell>
          <cell r="N15" t="str">
            <v xml:space="preserve"> 9/96</v>
          </cell>
          <cell r="O15" t="str">
            <v xml:space="preserve"> 10/96</v>
          </cell>
          <cell r="P15" t="str">
            <v xml:space="preserve"> 11/96</v>
          </cell>
          <cell r="Q15" t="str">
            <v xml:space="preserve"> 12/96</v>
          </cell>
          <cell r="R15" t="str">
            <v xml:space="preserve"> 1/97</v>
          </cell>
          <cell r="S15" t="str">
            <v xml:space="preserve"> 2/97</v>
          </cell>
          <cell r="T15" t="str">
            <v xml:space="preserve"> 3/97</v>
          </cell>
          <cell r="U15" t="str">
            <v xml:space="preserve"> 4/97</v>
          </cell>
          <cell r="V15" t="str">
            <v xml:space="preserve"> 5/97</v>
          </cell>
          <cell r="W15" t="str">
            <v xml:space="preserve"> 6/97</v>
          </cell>
          <cell r="X15" t="str">
            <v xml:space="preserve"> 7/97</v>
          </cell>
          <cell r="Y15" t="str">
            <v xml:space="preserve"> 8/97</v>
          </cell>
          <cell r="Z15" t="str">
            <v xml:space="preserve"> 9/97</v>
          </cell>
          <cell r="AA15" t="str">
            <v xml:space="preserve"> 10/97</v>
          </cell>
          <cell r="AB15" t="str">
            <v xml:space="preserve"> 11/97</v>
          </cell>
          <cell r="AC15" t="str">
            <v xml:space="preserve">  12/97</v>
          </cell>
          <cell r="AD15" t="str">
            <v xml:space="preserve"> 1/98</v>
          </cell>
          <cell r="AE15" t="str">
            <v xml:space="preserve"> 2/98</v>
          </cell>
          <cell r="AF15" t="str">
            <v xml:space="preserve"> 3/98</v>
          </cell>
          <cell r="AG15" t="str">
            <v xml:space="preserve"> 4/98</v>
          </cell>
        </row>
      </sheetData>
      <sheetData sheetId="1"/>
      <sheetData sheetId="2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"/>
      <sheetName val="B"/>
    </sheetNames>
    <sheetDataSet>
      <sheetData sheetId="0">
        <row r="2">
          <cell r="B2">
            <v>5.25</v>
          </cell>
        </row>
        <row r="3">
          <cell r="B3">
            <v>5.25</v>
          </cell>
        </row>
        <row r="4">
          <cell r="B4">
            <v>5.25</v>
          </cell>
        </row>
        <row r="5">
          <cell r="B5">
            <v>5.25</v>
          </cell>
        </row>
        <row r="6">
          <cell r="B6">
            <v>5.25</v>
          </cell>
        </row>
        <row r="7">
          <cell r="B7">
            <v>5.25</v>
          </cell>
        </row>
        <row r="8">
          <cell r="B8">
            <v>5.25</v>
          </cell>
        </row>
        <row r="9">
          <cell r="B9">
            <v>5.25</v>
          </cell>
        </row>
        <row r="10">
          <cell r="B10">
            <v>5.25</v>
          </cell>
        </row>
        <row r="11">
          <cell r="B11">
            <v>5.25</v>
          </cell>
        </row>
        <row r="12">
          <cell r="B12">
            <v>5.25</v>
          </cell>
        </row>
        <row r="13">
          <cell r="B13">
            <v>5.25</v>
          </cell>
        </row>
        <row r="14">
          <cell r="B14">
            <v>5.25</v>
          </cell>
        </row>
        <row r="15">
          <cell r="B15">
            <v>5.25</v>
          </cell>
        </row>
        <row r="16">
          <cell r="B16">
            <v>5.25</v>
          </cell>
        </row>
        <row r="17">
          <cell r="B17">
            <v>5.25</v>
          </cell>
        </row>
        <row r="18">
          <cell r="B18">
            <v>5.25</v>
          </cell>
        </row>
        <row r="19">
          <cell r="B19">
            <v>5.25</v>
          </cell>
        </row>
        <row r="20">
          <cell r="B20">
            <v>5.25</v>
          </cell>
        </row>
        <row r="21">
          <cell r="B21">
            <v>5.25</v>
          </cell>
        </row>
        <row r="22">
          <cell r="B22">
            <v>5.25</v>
          </cell>
        </row>
        <row r="23">
          <cell r="B23">
            <v>5.25</v>
          </cell>
        </row>
        <row r="24">
          <cell r="B24">
            <v>5.25</v>
          </cell>
        </row>
        <row r="25">
          <cell r="B25">
            <v>5.25</v>
          </cell>
        </row>
        <row r="26">
          <cell r="B26">
            <v>5.25</v>
          </cell>
        </row>
        <row r="27">
          <cell r="B27">
            <v>5.25</v>
          </cell>
        </row>
        <row r="28">
          <cell r="B28">
            <v>5.25</v>
          </cell>
        </row>
        <row r="29">
          <cell r="B29">
            <v>5.25</v>
          </cell>
        </row>
        <row r="30">
          <cell r="B30">
            <v>5.25</v>
          </cell>
        </row>
        <row r="31">
          <cell r="B31">
            <v>5.25</v>
          </cell>
        </row>
        <row r="32">
          <cell r="B32">
            <v>5.25</v>
          </cell>
        </row>
        <row r="33">
          <cell r="B33">
            <v>5.25</v>
          </cell>
        </row>
        <row r="34">
          <cell r="B34">
            <v>5.25</v>
          </cell>
        </row>
        <row r="35">
          <cell r="B35">
            <v>5.25</v>
          </cell>
        </row>
        <row r="36">
          <cell r="B36">
            <v>5.25</v>
          </cell>
        </row>
        <row r="37">
          <cell r="B37">
            <v>5.25</v>
          </cell>
        </row>
        <row r="38">
          <cell r="B38">
            <v>5.25</v>
          </cell>
        </row>
        <row r="39">
          <cell r="B39">
            <v>5.25</v>
          </cell>
        </row>
        <row r="40">
          <cell r="B40">
            <v>5.25</v>
          </cell>
        </row>
        <row r="41">
          <cell r="B41">
            <v>5.25</v>
          </cell>
        </row>
        <row r="42">
          <cell r="B42">
            <v>5.25</v>
          </cell>
        </row>
        <row r="43">
          <cell r="B43">
            <v>5.25</v>
          </cell>
        </row>
        <row r="44">
          <cell r="B44">
            <v>5.25</v>
          </cell>
        </row>
        <row r="45">
          <cell r="B45">
            <v>5.25</v>
          </cell>
        </row>
        <row r="46">
          <cell r="B46">
            <v>5.25</v>
          </cell>
        </row>
        <row r="47">
          <cell r="B47">
            <v>5.25</v>
          </cell>
        </row>
        <row r="48">
          <cell r="B48">
            <v>5.25</v>
          </cell>
        </row>
        <row r="49">
          <cell r="B49">
            <v>5.25</v>
          </cell>
        </row>
        <row r="50">
          <cell r="B50">
            <v>5.25</v>
          </cell>
        </row>
        <row r="51">
          <cell r="B51">
            <v>5.25</v>
          </cell>
        </row>
        <row r="52">
          <cell r="B52">
            <v>5.25</v>
          </cell>
        </row>
        <row r="53">
          <cell r="B53">
            <v>5.25</v>
          </cell>
        </row>
        <row r="54">
          <cell r="B54">
            <v>5.25</v>
          </cell>
        </row>
        <row r="55">
          <cell r="B55">
            <v>5.25</v>
          </cell>
        </row>
        <row r="56">
          <cell r="B56">
            <v>5.25</v>
          </cell>
        </row>
        <row r="57">
          <cell r="B57">
            <v>5.25</v>
          </cell>
        </row>
        <row r="58">
          <cell r="B58">
            <v>5.25</v>
          </cell>
        </row>
        <row r="59">
          <cell r="B59">
            <v>5.25</v>
          </cell>
        </row>
        <row r="60">
          <cell r="B60">
            <v>5.25</v>
          </cell>
        </row>
        <row r="61">
          <cell r="B61">
            <v>5.25</v>
          </cell>
        </row>
        <row r="62">
          <cell r="B62">
            <v>5.25</v>
          </cell>
        </row>
        <row r="63">
          <cell r="B63">
            <v>5.25</v>
          </cell>
        </row>
        <row r="64">
          <cell r="B64">
            <v>5.25</v>
          </cell>
        </row>
        <row r="65">
          <cell r="B65">
            <v>5.25</v>
          </cell>
        </row>
        <row r="66">
          <cell r="B66">
            <v>5.25</v>
          </cell>
        </row>
        <row r="67">
          <cell r="B67">
            <v>5.25</v>
          </cell>
        </row>
        <row r="68">
          <cell r="B68">
            <v>5.25</v>
          </cell>
        </row>
        <row r="69">
          <cell r="B69">
            <v>5.25</v>
          </cell>
        </row>
        <row r="70">
          <cell r="B70">
            <v>5.25</v>
          </cell>
        </row>
        <row r="71">
          <cell r="B71">
            <v>5.25</v>
          </cell>
        </row>
        <row r="72">
          <cell r="B72">
            <v>5.25</v>
          </cell>
        </row>
        <row r="73">
          <cell r="B73">
            <v>5.25</v>
          </cell>
        </row>
        <row r="74">
          <cell r="B74">
            <v>5.25</v>
          </cell>
        </row>
        <row r="75">
          <cell r="B75">
            <v>5.25</v>
          </cell>
        </row>
        <row r="76">
          <cell r="B76">
            <v>5.25</v>
          </cell>
        </row>
        <row r="77">
          <cell r="B77">
            <v>5.25</v>
          </cell>
        </row>
        <row r="78">
          <cell r="B78">
            <v>5.25</v>
          </cell>
        </row>
        <row r="79">
          <cell r="B79">
            <v>5.25</v>
          </cell>
        </row>
        <row r="80">
          <cell r="B80">
            <v>5.25</v>
          </cell>
        </row>
        <row r="81">
          <cell r="B81">
            <v>5.25</v>
          </cell>
        </row>
        <row r="82">
          <cell r="B82">
            <v>5.25</v>
          </cell>
        </row>
        <row r="83">
          <cell r="B83">
            <v>5.25</v>
          </cell>
        </row>
        <row r="84">
          <cell r="B84">
            <v>5.25</v>
          </cell>
        </row>
        <row r="85">
          <cell r="B85">
            <v>5.25</v>
          </cell>
        </row>
        <row r="86">
          <cell r="B86">
            <v>5.25</v>
          </cell>
        </row>
        <row r="87">
          <cell r="B87">
            <v>5.25</v>
          </cell>
        </row>
        <row r="88">
          <cell r="B88">
            <v>5.25</v>
          </cell>
        </row>
        <row r="89">
          <cell r="B89">
            <v>5.25</v>
          </cell>
        </row>
        <row r="90">
          <cell r="B90">
            <v>5.25</v>
          </cell>
        </row>
        <row r="91">
          <cell r="B91">
            <v>5.25</v>
          </cell>
        </row>
        <row r="92">
          <cell r="B92">
            <v>5.25</v>
          </cell>
        </row>
        <row r="93">
          <cell r="B93">
            <v>5.25</v>
          </cell>
        </row>
        <row r="94">
          <cell r="B94">
            <v>5.25</v>
          </cell>
        </row>
        <row r="95">
          <cell r="B95">
            <v>5.25</v>
          </cell>
        </row>
        <row r="96">
          <cell r="B96">
            <v>5.25</v>
          </cell>
        </row>
        <row r="97">
          <cell r="B97">
            <v>5.25</v>
          </cell>
        </row>
        <row r="98">
          <cell r="B98">
            <v>5.25</v>
          </cell>
        </row>
        <row r="99">
          <cell r="B99">
            <v>5.25</v>
          </cell>
        </row>
        <row r="100">
          <cell r="B100">
            <v>5.25</v>
          </cell>
        </row>
        <row r="101">
          <cell r="B101">
            <v>5.25</v>
          </cell>
        </row>
        <row r="102">
          <cell r="B102">
            <v>5.25</v>
          </cell>
        </row>
        <row r="103">
          <cell r="B103">
            <v>5.25</v>
          </cell>
        </row>
        <row r="104">
          <cell r="B104">
            <v>5.25</v>
          </cell>
        </row>
        <row r="105">
          <cell r="B105">
            <v>5.25</v>
          </cell>
        </row>
        <row r="106">
          <cell r="B106">
            <v>5.25</v>
          </cell>
        </row>
        <row r="107">
          <cell r="B107">
            <v>5.25</v>
          </cell>
        </row>
        <row r="108">
          <cell r="B108">
            <v>5.25</v>
          </cell>
        </row>
        <row r="109">
          <cell r="B109">
            <v>5.25</v>
          </cell>
        </row>
        <row r="110">
          <cell r="B110">
            <v>5.25</v>
          </cell>
        </row>
        <row r="111">
          <cell r="B111">
            <v>5.25</v>
          </cell>
        </row>
        <row r="112">
          <cell r="B112">
            <v>5.25</v>
          </cell>
        </row>
        <row r="113">
          <cell r="B113">
            <v>5.25</v>
          </cell>
        </row>
        <row r="114">
          <cell r="B114">
            <v>5.25</v>
          </cell>
        </row>
        <row r="115">
          <cell r="B115">
            <v>5.25</v>
          </cell>
        </row>
        <row r="116">
          <cell r="B116">
            <v>5.25</v>
          </cell>
        </row>
        <row r="117">
          <cell r="B117">
            <v>5.25</v>
          </cell>
        </row>
        <row r="118">
          <cell r="B118">
            <v>5.25</v>
          </cell>
        </row>
        <row r="119">
          <cell r="B119">
            <v>5.25</v>
          </cell>
        </row>
        <row r="120">
          <cell r="B120">
            <v>5.25</v>
          </cell>
        </row>
        <row r="121">
          <cell r="B121">
            <v>5.25</v>
          </cell>
        </row>
        <row r="122">
          <cell r="B122">
            <v>5.25</v>
          </cell>
        </row>
        <row r="123">
          <cell r="B123">
            <v>5.25</v>
          </cell>
        </row>
        <row r="124">
          <cell r="B124">
            <v>5.25</v>
          </cell>
        </row>
        <row r="125">
          <cell r="B125">
            <v>5.25</v>
          </cell>
        </row>
        <row r="126">
          <cell r="B126">
            <v>5.25</v>
          </cell>
        </row>
        <row r="127">
          <cell r="B127">
            <v>5.25</v>
          </cell>
        </row>
        <row r="128">
          <cell r="B128">
            <v>5.25</v>
          </cell>
        </row>
        <row r="129">
          <cell r="B129">
            <v>5.25</v>
          </cell>
        </row>
        <row r="130">
          <cell r="B130">
            <v>5.25</v>
          </cell>
        </row>
        <row r="131">
          <cell r="B131">
            <v>5.25</v>
          </cell>
        </row>
        <row r="132">
          <cell r="B132">
            <v>5.25</v>
          </cell>
        </row>
        <row r="133">
          <cell r="B133">
            <v>5.25</v>
          </cell>
        </row>
        <row r="134">
          <cell r="B134">
            <v>5.25</v>
          </cell>
        </row>
        <row r="135">
          <cell r="B135">
            <v>5.25</v>
          </cell>
        </row>
        <row r="136">
          <cell r="B136">
            <v>5.25</v>
          </cell>
        </row>
        <row r="137">
          <cell r="B137">
            <v>5.25</v>
          </cell>
        </row>
        <row r="138">
          <cell r="B138">
            <v>5.25</v>
          </cell>
        </row>
        <row r="139">
          <cell r="B139">
            <v>5.25</v>
          </cell>
        </row>
        <row r="140">
          <cell r="B140">
            <v>5.25</v>
          </cell>
        </row>
        <row r="141">
          <cell r="B141">
            <v>5.25</v>
          </cell>
        </row>
        <row r="142">
          <cell r="B142">
            <v>5.25</v>
          </cell>
        </row>
        <row r="143">
          <cell r="B143">
            <v>5.25</v>
          </cell>
        </row>
        <row r="144">
          <cell r="B144">
            <v>5.25</v>
          </cell>
        </row>
        <row r="145">
          <cell r="B145">
            <v>5.25</v>
          </cell>
        </row>
        <row r="146">
          <cell r="B146">
            <v>5.25</v>
          </cell>
        </row>
        <row r="147">
          <cell r="B147">
            <v>5.25</v>
          </cell>
        </row>
        <row r="148">
          <cell r="B148">
            <v>5.25</v>
          </cell>
        </row>
        <row r="149">
          <cell r="B149">
            <v>5.25</v>
          </cell>
        </row>
        <row r="150">
          <cell r="B150">
            <v>5.25</v>
          </cell>
        </row>
        <row r="151">
          <cell r="B151">
            <v>5.25</v>
          </cell>
        </row>
        <row r="152">
          <cell r="B152">
            <v>5.25</v>
          </cell>
        </row>
        <row r="153">
          <cell r="B153">
            <v>5.25</v>
          </cell>
        </row>
        <row r="154">
          <cell r="B154">
            <v>5.25</v>
          </cell>
        </row>
        <row r="155">
          <cell r="B155">
            <v>5.25</v>
          </cell>
        </row>
        <row r="156">
          <cell r="B156">
            <v>5.25</v>
          </cell>
        </row>
        <row r="157">
          <cell r="B157">
            <v>5.25</v>
          </cell>
        </row>
        <row r="158">
          <cell r="B158">
            <v>5.25</v>
          </cell>
        </row>
        <row r="159">
          <cell r="B159">
            <v>5.25</v>
          </cell>
        </row>
        <row r="160">
          <cell r="B160">
            <v>5.25</v>
          </cell>
        </row>
        <row r="161">
          <cell r="B161">
            <v>5.25</v>
          </cell>
        </row>
        <row r="162">
          <cell r="B162">
            <v>5.25</v>
          </cell>
        </row>
        <row r="163">
          <cell r="B163">
            <v>5.25</v>
          </cell>
        </row>
        <row r="164">
          <cell r="B164">
            <v>5.25</v>
          </cell>
        </row>
        <row r="165">
          <cell r="B165">
            <v>5.25</v>
          </cell>
        </row>
        <row r="166">
          <cell r="B166">
            <v>5.25</v>
          </cell>
        </row>
        <row r="167">
          <cell r="B167">
            <v>5.25</v>
          </cell>
        </row>
        <row r="168">
          <cell r="B168">
            <v>5.25</v>
          </cell>
        </row>
        <row r="169">
          <cell r="B169">
            <v>5.25</v>
          </cell>
        </row>
        <row r="170">
          <cell r="B170">
            <v>5.25</v>
          </cell>
        </row>
        <row r="171">
          <cell r="B171">
            <v>5.25</v>
          </cell>
        </row>
        <row r="172">
          <cell r="B172">
            <v>5.25</v>
          </cell>
        </row>
        <row r="173">
          <cell r="B173">
            <v>5.25</v>
          </cell>
        </row>
        <row r="174">
          <cell r="B174">
            <v>5.25</v>
          </cell>
        </row>
        <row r="175">
          <cell r="B175">
            <v>5.25</v>
          </cell>
        </row>
        <row r="176">
          <cell r="B176">
            <v>5.25</v>
          </cell>
        </row>
        <row r="177">
          <cell r="B177">
            <v>5.25</v>
          </cell>
        </row>
        <row r="178">
          <cell r="B178">
            <v>5.25</v>
          </cell>
        </row>
        <row r="179">
          <cell r="B179">
            <v>5.25</v>
          </cell>
        </row>
        <row r="180">
          <cell r="B180">
            <v>5.25</v>
          </cell>
        </row>
        <row r="181">
          <cell r="B181">
            <v>5.25</v>
          </cell>
        </row>
        <row r="182">
          <cell r="B182">
            <v>5.25</v>
          </cell>
        </row>
        <row r="183">
          <cell r="B183">
            <v>5.25</v>
          </cell>
        </row>
        <row r="184">
          <cell r="B184">
            <v>5.25</v>
          </cell>
        </row>
        <row r="185">
          <cell r="B185">
            <v>5.25</v>
          </cell>
        </row>
        <row r="186">
          <cell r="B186">
            <v>5.25</v>
          </cell>
        </row>
        <row r="187">
          <cell r="B187">
            <v>5.25</v>
          </cell>
        </row>
        <row r="188">
          <cell r="B188">
            <v>5.25</v>
          </cell>
        </row>
        <row r="189">
          <cell r="B189">
            <v>5.25</v>
          </cell>
        </row>
        <row r="190">
          <cell r="B190">
            <v>5.25</v>
          </cell>
        </row>
        <row r="191">
          <cell r="B191">
            <v>5.25</v>
          </cell>
        </row>
        <row r="192">
          <cell r="B192">
            <v>5.25</v>
          </cell>
        </row>
        <row r="193">
          <cell r="B193">
            <v>5.25</v>
          </cell>
        </row>
        <row r="194">
          <cell r="B194">
            <v>5.25</v>
          </cell>
        </row>
        <row r="195">
          <cell r="B195">
            <v>5.25</v>
          </cell>
        </row>
        <row r="196">
          <cell r="B196">
            <v>5.25</v>
          </cell>
        </row>
        <row r="197">
          <cell r="B197">
            <v>5.25</v>
          </cell>
        </row>
        <row r="198">
          <cell r="B198">
            <v>5.25</v>
          </cell>
        </row>
        <row r="199">
          <cell r="B199">
            <v>5.25</v>
          </cell>
        </row>
        <row r="200">
          <cell r="B200">
            <v>5.25</v>
          </cell>
        </row>
        <row r="201">
          <cell r="B201">
            <v>5.25</v>
          </cell>
        </row>
        <row r="202">
          <cell r="B202">
            <v>5.25</v>
          </cell>
        </row>
        <row r="203">
          <cell r="B203">
            <v>5.25</v>
          </cell>
        </row>
        <row r="204">
          <cell r="B204">
            <v>5.25</v>
          </cell>
        </row>
        <row r="205">
          <cell r="B205">
            <v>5.25</v>
          </cell>
        </row>
        <row r="206">
          <cell r="B206">
            <v>5.25</v>
          </cell>
        </row>
        <row r="207">
          <cell r="B207">
            <v>5.25</v>
          </cell>
        </row>
        <row r="208">
          <cell r="B208">
            <v>5.25</v>
          </cell>
        </row>
        <row r="209">
          <cell r="B209">
            <v>5.25</v>
          </cell>
        </row>
        <row r="210">
          <cell r="B210">
            <v>5.25</v>
          </cell>
        </row>
        <row r="211">
          <cell r="B211">
            <v>5.25</v>
          </cell>
        </row>
        <row r="212">
          <cell r="B212">
            <v>5.25</v>
          </cell>
        </row>
        <row r="213">
          <cell r="B213">
            <v>5.25</v>
          </cell>
        </row>
        <row r="214">
          <cell r="B214">
            <v>5.25</v>
          </cell>
        </row>
        <row r="215">
          <cell r="B215">
            <v>5.25</v>
          </cell>
        </row>
        <row r="216">
          <cell r="B216">
            <v>5.25</v>
          </cell>
        </row>
        <row r="217">
          <cell r="B217">
            <v>5.25</v>
          </cell>
        </row>
        <row r="218">
          <cell r="B218">
            <v>5.25</v>
          </cell>
        </row>
        <row r="219">
          <cell r="B219">
            <v>5.25</v>
          </cell>
        </row>
        <row r="220">
          <cell r="B220">
            <v>5.25</v>
          </cell>
        </row>
        <row r="221">
          <cell r="B221">
            <v>5.25</v>
          </cell>
        </row>
        <row r="222">
          <cell r="B222">
            <v>5.25</v>
          </cell>
        </row>
        <row r="223">
          <cell r="B223">
            <v>5.25</v>
          </cell>
        </row>
        <row r="224">
          <cell r="B224">
            <v>5.25</v>
          </cell>
        </row>
        <row r="225">
          <cell r="B225">
            <v>5.25</v>
          </cell>
        </row>
        <row r="226">
          <cell r="B226">
            <v>5.25</v>
          </cell>
        </row>
        <row r="227">
          <cell r="B227">
            <v>5.25</v>
          </cell>
        </row>
        <row r="228">
          <cell r="B228">
            <v>5.25</v>
          </cell>
        </row>
        <row r="229">
          <cell r="B229">
            <v>5.25</v>
          </cell>
        </row>
        <row r="230">
          <cell r="B230">
            <v>5.25</v>
          </cell>
        </row>
        <row r="231">
          <cell r="B231">
            <v>5.25</v>
          </cell>
        </row>
        <row r="232">
          <cell r="B232">
            <v>5.25</v>
          </cell>
        </row>
        <row r="233">
          <cell r="B233">
            <v>5.25</v>
          </cell>
        </row>
        <row r="234">
          <cell r="B234">
            <v>5.25</v>
          </cell>
        </row>
        <row r="235">
          <cell r="B235">
            <v>5.25</v>
          </cell>
        </row>
        <row r="236">
          <cell r="B236">
            <v>5.25</v>
          </cell>
        </row>
        <row r="237">
          <cell r="B237">
            <v>5.25</v>
          </cell>
        </row>
        <row r="238">
          <cell r="B238">
            <v>5.25</v>
          </cell>
        </row>
        <row r="239">
          <cell r="B239">
            <v>5.25</v>
          </cell>
        </row>
        <row r="240">
          <cell r="B240">
            <v>5.25</v>
          </cell>
        </row>
        <row r="241">
          <cell r="B241">
            <v>5.25</v>
          </cell>
        </row>
        <row r="242">
          <cell r="B242">
            <v>5.25</v>
          </cell>
        </row>
        <row r="243">
          <cell r="B243">
            <v>5.25</v>
          </cell>
        </row>
        <row r="244">
          <cell r="B244">
            <v>5.25</v>
          </cell>
        </row>
        <row r="245">
          <cell r="B245">
            <v>5.25</v>
          </cell>
        </row>
        <row r="246">
          <cell r="B246">
            <v>5.25</v>
          </cell>
        </row>
        <row r="247">
          <cell r="B247">
            <v>5.25</v>
          </cell>
        </row>
        <row r="248">
          <cell r="B248">
            <v>5.25</v>
          </cell>
        </row>
        <row r="249">
          <cell r="B249">
            <v>5.25</v>
          </cell>
        </row>
        <row r="250">
          <cell r="B250">
            <v>5.25</v>
          </cell>
        </row>
        <row r="251">
          <cell r="B251">
            <v>5.25</v>
          </cell>
        </row>
        <row r="252">
          <cell r="B252">
            <v>5.25</v>
          </cell>
        </row>
      </sheetData>
      <sheetData sheetId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nezamestnanost"/>
    </sheetNames>
    <sheetDataSet>
      <sheetData sheetId="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ez_očist"/>
    </sheetNames>
    <sheetDataSet>
      <sheetData sheetId="0">
        <row r="15">
          <cell r="F15" t="str">
            <v xml:space="preserve"> 1/96</v>
          </cell>
          <cell r="G15" t="str">
            <v xml:space="preserve"> 2/96</v>
          </cell>
          <cell r="H15" t="str">
            <v xml:space="preserve"> 3/96</v>
          </cell>
          <cell r="I15" t="str">
            <v xml:space="preserve"> 4/96</v>
          </cell>
          <cell r="J15" t="str">
            <v xml:space="preserve"> 5/96</v>
          </cell>
          <cell r="K15" t="str">
            <v xml:space="preserve"> 6/96</v>
          </cell>
          <cell r="L15" t="str">
            <v xml:space="preserve"> 7/96</v>
          </cell>
          <cell r="M15" t="str">
            <v xml:space="preserve"> 8/96</v>
          </cell>
          <cell r="N15" t="str">
            <v xml:space="preserve"> 9/96</v>
          </cell>
          <cell r="O15" t="str">
            <v xml:space="preserve"> 10/96</v>
          </cell>
          <cell r="P15" t="str">
            <v xml:space="preserve"> 11/96</v>
          </cell>
          <cell r="Q15" t="str">
            <v xml:space="preserve"> 12/96</v>
          </cell>
          <cell r="R15" t="str">
            <v xml:space="preserve"> 1/97</v>
          </cell>
          <cell r="S15" t="str">
            <v xml:space="preserve"> 2/97</v>
          </cell>
          <cell r="T15" t="str">
            <v xml:space="preserve"> 3/97</v>
          </cell>
          <cell r="U15" t="str">
            <v xml:space="preserve"> 4/97</v>
          </cell>
          <cell r="V15" t="str">
            <v xml:space="preserve"> 5/97</v>
          </cell>
          <cell r="W15" t="str">
            <v xml:space="preserve"> 6/97</v>
          </cell>
          <cell r="X15" t="str">
            <v xml:space="preserve"> 7/97</v>
          </cell>
          <cell r="Y15" t="str">
            <v xml:space="preserve"> 8/97</v>
          </cell>
          <cell r="Z15" t="str">
            <v xml:space="preserve"> 9/97</v>
          </cell>
          <cell r="AA15" t="str">
            <v xml:space="preserve"> 10/97</v>
          </cell>
          <cell r="AB15" t="str">
            <v xml:space="preserve"> 11/97</v>
          </cell>
          <cell r="AC15" t="str">
            <v xml:space="preserve">  12/97</v>
          </cell>
          <cell r="AD15" t="str">
            <v xml:space="preserve"> 1/98</v>
          </cell>
          <cell r="AE15" t="str">
            <v xml:space="preserve"> 2/98</v>
          </cell>
          <cell r="AF15" t="str">
            <v xml:space="preserve"> 3/98</v>
          </cell>
          <cell r="AG15" t="str">
            <v xml:space="preserve"> 4/98</v>
          </cell>
          <cell r="AH15" t="str">
            <v xml:space="preserve"> 5/98</v>
          </cell>
          <cell r="AI15" t="str">
            <v xml:space="preserve"> 6/98</v>
          </cell>
          <cell r="AJ15" t="str">
            <v xml:space="preserve"> 7/98</v>
          </cell>
          <cell r="AK15" t="str">
            <v xml:space="preserve"> 8/98</v>
          </cell>
          <cell r="AL15" t="str">
            <v xml:space="preserve"> 9/98</v>
          </cell>
          <cell r="AM15" t="str">
            <v xml:space="preserve"> 12/98</v>
          </cell>
        </row>
        <row r="16">
          <cell r="F16">
            <v>3.13</v>
          </cell>
          <cell r="G16">
            <v>3.13</v>
          </cell>
          <cell r="H16">
            <v>3.04</v>
          </cell>
          <cell r="I16">
            <v>2.83</v>
          </cell>
          <cell r="J16">
            <v>2.69</v>
          </cell>
          <cell r="K16">
            <v>2.75</v>
          </cell>
          <cell r="L16">
            <v>3</v>
          </cell>
          <cell r="M16">
            <v>3.09</v>
          </cell>
          <cell r="N16">
            <v>3.2</v>
          </cell>
          <cell r="O16">
            <v>3.23</v>
          </cell>
          <cell r="P16">
            <v>3.33</v>
          </cell>
          <cell r="Q16">
            <v>3.52</v>
          </cell>
          <cell r="R16">
            <v>4.03</v>
          </cell>
          <cell r="S16">
            <v>4.0599999999999996</v>
          </cell>
          <cell r="T16">
            <v>3.92</v>
          </cell>
          <cell r="U16">
            <v>3.82</v>
          </cell>
          <cell r="V16">
            <v>3.79</v>
          </cell>
          <cell r="W16">
            <v>3.97</v>
          </cell>
          <cell r="X16">
            <v>4.34</v>
          </cell>
          <cell r="Y16">
            <v>4.49</v>
          </cell>
          <cell r="Z16">
            <v>4.83</v>
          </cell>
          <cell r="AA16">
            <v>4.8600000000000003</v>
          </cell>
          <cell r="AB16">
            <v>4.9400000000000004</v>
          </cell>
          <cell r="AC16">
            <v>5.23</v>
          </cell>
          <cell r="AD16">
            <v>5.57</v>
          </cell>
          <cell r="AE16">
            <v>5.61</v>
          </cell>
          <cell r="AF16">
            <v>5.61</v>
          </cell>
          <cell r="AG16">
            <v>5.38</v>
          </cell>
        </row>
        <row r="18">
          <cell r="F18">
            <v>2.8</v>
          </cell>
          <cell r="G18">
            <v>2.84</v>
          </cell>
          <cell r="H18">
            <v>2.94</v>
          </cell>
          <cell r="I18">
            <v>2.94</v>
          </cell>
          <cell r="J18">
            <v>2.96</v>
          </cell>
          <cell r="K18">
            <v>3.04</v>
          </cell>
          <cell r="L18">
            <v>3.21</v>
          </cell>
          <cell r="M18">
            <v>3.19</v>
          </cell>
          <cell r="N18">
            <v>3.21</v>
          </cell>
          <cell r="O18">
            <v>3.24</v>
          </cell>
          <cell r="P18">
            <v>3.28</v>
          </cell>
          <cell r="Q18">
            <v>3.32</v>
          </cell>
          <cell r="R18">
            <v>3.6</v>
          </cell>
          <cell r="S18">
            <v>3.7</v>
          </cell>
          <cell r="T18">
            <v>3.79</v>
          </cell>
          <cell r="U18">
            <v>3.96</v>
          </cell>
          <cell r="V18">
            <v>4.1399999999999997</v>
          </cell>
          <cell r="W18">
            <v>4.33</v>
          </cell>
          <cell r="X18">
            <v>4.5999999999999996</v>
          </cell>
          <cell r="Y18">
            <v>4.62</v>
          </cell>
          <cell r="Z18">
            <v>4.84</v>
          </cell>
          <cell r="AA18">
            <v>4.87</v>
          </cell>
          <cell r="AB18">
            <v>4.87</v>
          </cell>
          <cell r="AC18">
            <v>4.97</v>
          </cell>
        </row>
        <row r="20">
          <cell r="R20">
            <v>3.67</v>
          </cell>
          <cell r="S20">
            <v>3.76</v>
          </cell>
          <cell r="T20">
            <v>3.81</v>
          </cell>
          <cell r="U20">
            <v>3.93</v>
          </cell>
          <cell r="V20">
            <v>4.05</v>
          </cell>
          <cell r="W20">
            <v>4.28</v>
          </cell>
          <cell r="X20">
            <v>4.47</v>
          </cell>
          <cell r="Y20">
            <v>4.53</v>
          </cell>
          <cell r="Z20">
            <v>4.78</v>
          </cell>
          <cell r="AA20">
            <v>4.8899999999999997</v>
          </cell>
          <cell r="AB20">
            <v>5.01</v>
          </cell>
          <cell r="AC20">
            <v>5.0999999999999996</v>
          </cell>
          <cell r="AD20">
            <v>5.15</v>
          </cell>
          <cell r="AE20">
            <v>5.26</v>
          </cell>
          <cell r="AF20">
            <v>5.42</v>
          </cell>
          <cell r="AG20">
            <v>5.56</v>
          </cell>
          <cell r="AH20">
            <v>5.7</v>
          </cell>
          <cell r="AI20">
            <v>5.9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"/>
      <sheetName val="B"/>
      <sheetName val="C"/>
      <sheetName val="D"/>
      <sheetName val="E"/>
      <sheetName val="F"/>
      <sheetName val="G"/>
      <sheetName val="H"/>
      <sheetName val="I"/>
      <sheetName val="J"/>
      <sheetName val="K"/>
      <sheetName val="L"/>
      <sheetName val="M"/>
      <sheetName val="N"/>
      <sheetName val="O"/>
      <sheetName val="P"/>
      <sheetName val="Q"/>
      <sheetName val="R"/>
      <sheetName val="S"/>
      <sheetName val="T"/>
      <sheetName val="U"/>
      <sheetName val="V"/>
      <sheetName val="W"/>
      <sheetName val="X"/>
      <sheetName val="Y"/>
      <sheetName val="List1"/>
    </sheetNames>
    <sheetDataSet>
      <sheetData sheetId="0">
        <row r="7">
          <cell r="B7" t="e">
            <v>#REF!</v>
          </cell>
        </row>
        <row r="10">
          <cell r="B10" t="e">
            <v>#REF!</v>
          </cell>
          <cell r="C10">
            <v>404662.40299999999</v>
          </cell>
          <cell r="D10">
            <v>523806.38199999998</v>
          </cell>
          <cell r="E10">
            <v>537249.14500000002</v>
          </cell>
          <cell r="F10">
            <v>593010.723</v>
          </cell>
          <cell r="G10">
            <v>683804.59</v>
          </cell>
          <cell r="H10">
            <v>698977.86399999994</v>
          </cell>
        </row>
        <row r="11">
          <cell r="B11" t="e">
            <v>#REF!</v>
          </cell>
          <cell r="C11">
            <v>391739.31599999999</v>
          </cell>
          <cell r="D11">
            <v>518181.902</v>
          </cell>
          <cell r="E11">
            <v>445168.93199999997</v>
          </cell>
          <cell r="F11">
            <v>514211.179</v>
          </cell>
          <cell r="G11">
            <v>485224.16399999999</v>
          </cell>
          <cell r="H11">
            <v>509958.11800000002</v>
          </cell>
        </row>
        <row r="12">
          <cell r="B12" t="e">
            <v>#REF!</v>
          </cell>
          <cell r="C12">
            <v>27079.473000000002</v>
          </cell>
          <cell r="D12">
            <v>37403.345000000001</v>
          </cell>
          <cell r="E12">
            <v>43656.775999999998</v>
          </cell>
          <cell r="F12">
            <v>43717.538999999997</v>
          </cell>
          <cell r="G12">
            <v>44942.110999999997</v>
          </cell>
          <cell r="H12">
            <v>43431.339</v>
          </cell>
        </row>
        <row r="13">
          <cell r="B13" t="e">
            <v>#REF!</v>
          </cell>
          <cell r="C13">
            <v>935274.53399999999</v>
          </cell>
          <cell r="D13">
            <v>1004448.947</v>
          </cell>
          <cell r="E13">
            <v>981568.353</v>
          </cell>
          <cell r="F13">
            <v>986132.47100000002</v>
          </cell>
          <cell r="G13">
            <v>978984.554</v>
          </cell>
          <cell r="H13">
            <v>944072.07299999997</v>
          </cell>
        </row>
        <row r="17">
          <cell r="B17" t="e">
            <v>#REF!</v>
          </cell>
          <cell r="C17">
            <v>9.812437342413876</v>
          </cell>
          <cell r="D17">
            <v>9.5143848921884828</v>
          </cell>
          <cell r="E17">
            <v>9.9114597064374266</v>
          </cell>
          <cell r="F17">
            <v>11.114519792831596</v>
          </cell>
          <cell r="G17">
            <v>11.321916800307182</v>
          </cell>
          <cell r="H17">
            <v>11.953246412605342</v>
          </cell>
        </row>
      </sheetData>
      <sheetData sheetId="1"/>
      <sheetData sheetId="2">
        <row r="8">
          <cell r="I8">
            <v>42.401424068953844</v>
          </cell>
          <cell r="J8">
            <v>41.55336111056701</v>
          </cell>
          <cell r="K8">
            <v>40.759622760305589</v>
          </cell>
        </row>
        <row r="9">
          <cell r="I9">
            <v>23.881656714385873</v>
          </cell>
          <cell r="J9">
            <v>23.116758588976225</v>
          </cell>
          <cell r="K9">
            <v>22.589687540182592</v>
          </cell>
        </row>
        <row r="10">
          <cell r="I10">
            <v>33.716919216660287</v>
          </cell>
          <cell r="J10">
            <v>35.329880300456765</v>
          </cell>
          <cell r="K10">
            <v>36.650689699511823</v>
          </cell>
        </row>
        <row r="57">
          <cell r="A57" t="str">
            <v>zemědělství</v>
          </cell>
          <cell r="E57">
            <v>3.0115326949852656E-2</v>
          </cell>
        </row>
        <row r="58">
          <cell r="A58" t="str">
            <v>zprac. průmysl</v>
          </cell>
          <cell r="E58">
            <v>0.31022753406414738</v>
          </cell>
        </row>
        <row r="59">
          <cell r="A59" t="str">
            <v>stavebnictví</v>
          </cell>
          <cell r="E59">
            <v>3.0672440442339199E-2</v>
          </cell>
        </row>
        <row r="60">
          <cell r="A60" t="str">
            <v>peněž. a pojišťovnictví</v>
          </cell>
          <cell r="E60">
            <v>5.8209891839758117E-2</v>
          </cell>
        </row>
        <row r="61">
          <cell r="A61" t="str">
            <v>doprava a cest. ruch</v>
          </cell>
          <cell r="E61">
            <v>2.9588520431357377E-2</v>
          </cell>
        </row>
        <row r="62">
          <cell r="A62" t="str">
            <v>obchod a pohostinství</v>
          </cell>
          <cell r="E62">
            <v>0.22612389847520264</v>
          </cell>
        </row>
        <row r="63">
          <cell r="A63" t="str">
            <v>ostatní</v>
          </cell>
          <cell r="E63">
            <v>0.31506238779734264</v>
          </cell>
        </row>
      </sheetData>
      <sheetData sheetId="3">
        <row r="33">
          <cell r="E33">
            <v>4.9989868109212972E-2</v>
          </cell>
        </row>
        <row r="58">
          <cell r="A58" t="str">
            <v>zemědělství</v>
          </cell>
          <cell r="E58">
            <v>8.6887571253623248E-3</v>
          </cell>
        </row>
        <row r="59">
          <cell r="A59" t="str">
            <v>zprac. průmysl</v>
          </cell>
          <cell r="E59">
            <v>6.5130437080958212E-2</v>
          </cell>
        </row>
        <row r="60">
          <cell r="A60" t="str">
            <v>stavebnictví</v>
          </cell>
          <cell r="E60">
            <v>1.9203016660352588E-2</v>
          </cell>
        </row>
        <row r="61">
          <cell r="A61" t="str">
            <v>peněž. a pojišťovnictví</v>
          </cell>
          <cell r="E61">
            <v>6.3180708879941497E-2</v>
          </cell>
        </row>
        <row r="62">
          <cell r="A62" t="str">
            <v>doprava a cest. ruch</v>
          </cell>
          <cell r="E62">
            <v>1.0334528602768209E-2</v>
          </cell>
        </row>
        <row r="63">
          <cell r="A63" t="str">
            <v>obchod a pohostinství</v>
          </cell>
          <cell r="E63">
            <v>6.7299542743363611E-2</v>
          </cell>
        </row>
        <row r="64">
          <cell r="A64" t="str">
            <v>ostatní</v>
          </cell>
          <cell r="E64">
            <v>0.76616300890725353</v>
          </cell>
        </row>
        <row r="87">
          <cell r="C87">
            <v>0.37791725942079613</v>
          </cell>
          <cell r="E87">
            <v>0.33805009559218702</v>
          </cell>
        </row>
        <row r="88">
          <cell r="C88">
            <v>0.38140601463161455</v>
          </cell>
          <cell r="E88">
            <v>0.46427671515290347</v>
          </cell>
        </row>
        <row r="89">
          <cell r="C89">
            <v>0.17604219123800122</v>
          </cell>
          <cell r="E89">
            <v>0.11323136833387663</v>
          </cell>
        </row>
        <row r="90">
          <cell r="C90">
            <v>6.4634534709588132E-2</v>
          </cell>
          <cell r="E90">
            <v>8.4441820921032917E-2</v>
          </cell>
        </row>
        <row r="111">
          <cell r="B111">
            <v>38.075393398467952</v>
          </cell>
          <cell r="C111">
            <v>33.714458747795064</v>
          </cell>
          <cell r="D111">
            <v>30.65964782569333</v>
          </cell>
          <cell r="E111">
            <v>31.150645705708214</v>
          </cell>
          <cell r="F111">
            <v>29.748560193497386</v>
          </cell>
          <cell r="G111">
            <v>32.04306298810419</v>
          </cell>
        </row>
        <row r="112">
          <cell r="B112">
            <v>37.617926179728599</v>
          </cell>
          <cell r="C112">
            <v>46.452852147296333</v>
          </cell>
          <cell r="D112">
            <v>49.46698554485922</v>
          </cell>
          <cell r="E112">
            <v>49.572654889828769</v>
          </cell>
          <cell r="F112">
            <v>51.442432688663018</v>
          </cell>
          <cell r="G112">
            <v>49.135785880583668</v>
          </cell>
        </row>
        <row r="113">
          <cell r="B113">
            <v>17.533831568038913</v>
          </cell>
          <cell r="C113">
            <v>11.258917805695356</v>
          </cell>
          <cell r="D113">
            <v>10.710648218004044</v>
          </cell>
          <cell r="E113">
            <v>9.9539372006651252</v>
          </cell>
          <cell r="F113">
            <v>9.4759795892820087</v>
          </cell>
          <cell r="G113">
            <v>9.2918414087202645</v>
          </cell>
        </row>
        <row r="114">
          <cell r="B114">
            <v>6.7728488537645344</v>
          </cell>
          <cell r="C114">
            <v>8.5737712992132451</v>
          </cell>
          <cell r="D114">
            <v>9.1627184114434019</v>
          </cell>
          <cell r="E114">
            <v>9.3227622037978914</v>
          </cell>
          <cell r="F114">
            <v>9.3330275285575848</v>
          </cell>
          <cell r="G114">
            <v>9.5293097225918757</v>
          </cell>
        </row>
        <row r="154">
          <cell r="B154">
            <v>5.9870644659712235</v>
          </cell>
          <cell r="C154">
            <v>6.4634534709588127</v>
          </cell>
          <cell r="D154">
            <v>6.4587973273942101</v>
          </cell>
          <cell r="E154">
            <v>7.2302558398220249</v>
          </cell>
          <cell r="F154">
            <v>7.6502732240437163</v>
          </cell>
          <cell r="G154">
            <v>8.3850931677018643</v>
          </cell>
        </row>
        <row r="155">
          <cell r="B155">
            <v>22.070464107299717</v>
          </cell>
          <cell r="C155">
            <v>17.604219123800121</v>
          </cell>
          <cell r="D155">
            <v>16.146993318485521</v>
          </cell>
          <cell r="E155">
            <v>14.126807563959956</v>
          </cell>
          <cell r="F155">
            <v>13.442622950819672</v>
          </cell>
          <cell r="G155">
            <v>13.250517598343686</v>
          </cell>
        </row>
        <row r="156">
          <cell r="B156">
            <v>41.026764096836445</v>
          </cell>
          <cell r="C156">
            <v>37.791725942079616</v>
          </cell>
          <cell r="D156">
            <v>34.521158129175944</v>
          </cell>
          <cell r="E156">
            <v>30.923248053392662</v>
          </cell>
          <cell r="F156">
            <v>31.584699453551913</v>
          </cell>
          <cell r="G156">
            <v>32.50517598343685</v>
          </cell>
        </row>
        <row r="157">
          <cell r="B157">
            <v>30.915707329892616</v>
          </cell>
          <cell r="C157">
            <v>38.140601463161453</v>
          </cell>
          <cell r="D157">
            <v>42.873051224944319</v>
          </cell>
          <cell r="E157">
            <v>47.719688542825359</v>
          </cell>
          <cell r="F157">
            <v>47.322404371584696</v>
          </cell>
          <cell r="G157">
            <v>45.859213250517598</v>
          </cell>
        </row>
      </sheetData>
      <sheetData sheetId="4"/>
      <sheetData sheetId="5">
        <row r="18">
          <cell r="B18" t="e">
            <v>#REF!</v>
          </cell>
          <cell r="C18">
            <v>19.92057221983622</v>
          </cell>
          <cell r="D18">
            <v>15.353501022843522</v>
          </cell>
          <cell r="E18">
            <v>16.61522383201342</v>
          </cell>
          <cell r="F18">
            <v>17.629683026874304</v>
          </cell>
          <cell r="G18">
            <v>18.432935566288638</v>
          </cell>
          <cell r="H18">
            <v>21.165472471976944</v>
          </cell>
          <cell r="I18">
            <v>21.544327850983176</v>
          </cell>
        </row>
        <row r="58">
          <cell r="B58">
            <v>65492.341</v>
          </cell>
          <cell r="C58">
            <v>156411.79800000001</v>
          </cell>
          <cell r="D58">
            <v>136128.17000000001</v>
          </cell>
          <cell r="F58">
            <v>216957.34599999999</v>
          </cell>
          <cell r="G58">
            <v>243820.74799999999</v>
          </cell>
          <cell r="H58">
            <v>286758.65299999999</v>
          </cell>
          <cell r="I58">
            <v>271496.52500000002</v>
          </cell>
        </row>
        <row r="59">
          <cell r="B59">
            <v>69433.187999999995</v>
          </cell>
          <cell r="C59">
            <v>152317.098</v>
          </cell>
          <cell r="D59">
            <v>112149.577</v>
          </cell>
          <cell r="F59">
            <v>134682.92800000001</v>
          </cell>
          <cell r="G59">
            <v>152909.81</v>
          </cell>
          <cell r="H59">
            <v>192992.56099999999</v>
          </cell>
          <cell r="I59">
            <v>215925.90399999998</v>
          </cell>
        </row>
        <row r="60">
          <cell r="B60">
            <v>13181.808999999999</v>
          </cell>
          <cell r="C60">
            <v>11234.174999999999</v>
          </cell>
          <cell r="D60">
            <v>19511.514999999999</v>
          </cell>
          <cell r="F60">
            <v>7831.5990000000002</v>
          </cell>
          <cell r="G60">
            <v>12784.821</v>
          </cell>
          <cell r="H60">
            <v>9103.9089999999997</v>
          </cell>
          <cell r="I60">
            <v>11249.925999999999</v>
          </cell>
        </row>
        <row r="61">
          <cell r="B61">
            <v>19016.608</v>
          </cell>
          <cell r="C61">
            <v>20892.937999999998</v>
          </cell>
          <cell r="D61">
            <v>25583.199000000001</v>
          </cell>
          <cell r="F61">
            <v>24781.135999999999</v>
          </cell>
          <cell r="G61">
            <v>27814.475999999999</v>
          </cell>
          <cell r="H61">
            <v>25171.865000000002</v>
          </cell>
          <cell r="I61">
            <v>27168.935000000001</v>
          </cell>
        </row>
      </sheetData>
      <sheetData sheetId="6">
        <row r="54">
          <cell r="A54" t="str">
            <v>vklady u ČNB</v>
          </cell>
        </row>
      </sheetData>
      <sheetData sheetId="7">
        <row r="50">
          <cell r="A50" t="str">
            <v>zdroje od ČNB</v>
          </cell>
        </row>
        <row r="51">
          <cell r="A51" t="str">
            <v>vklady od bank</v>
          </cell>
        </row>
        <row r="52">
          <cell r="A52" t="str">
            <v>vklady klientů</v>
          </cell>
        </row>
        <row r="53">
          <cell r="A53" t="str">
            <v>základní jmění a rezervní zdroje</v>
          </cell>
        </row>
        <row r="54">
          <cell r="A54" t="str">
            <v>zisk</v>
          </cell>
        </row>
        <row r="55">
          <cell r="A55" t="str">
            <v>ostatní pasiva</v>
          </cell>
        </row>
        <row r="78">
          <cell r="B78" t="str">
            <v>31.12.1995</v>
          </cell>
          <cell r="D78" t="str">
            <v>31.12.1996</v>
          </cell>
          <cell r="E78" t="str">
            <v>31.3.1996</v>
          </cell>
          <cell r="F78" t="str">
            <v>30.6.1996</v>
          </cell>
          <cell r="G78" t="str">
            <v>30.9.1996</v>
          </cell>
        </row>
        <row r="79">
          <cell r="A79" t="str">
            <v>základní jmění</v>
          </cell>
          <cell r="B79">
            <v>53511.084000000003</v>
          </cell>
          <cell r="D79">
            <v>66828.601999999999</v>
          </cell>
          <cell r="E79">
            <v>71971.721999999994</v>
          </cell>
          <cell r="F79">
            <v>74857.922000000006</v>
          </cell>
          <cell r="G79">
            <v>76688.091</v>
          </cell>
        </row>
        <row r="80">
          <cell r="A80" t="str">
            <v>rezervy</v>
          </cell>
          <cell r="B80">
            <v>40447.58</v>
          </cell>
          <cell r="D80">
            <v>40296.811999999998</v>
          </cell>
          <cell r="E80">
            <v>34997.008000000002</v>
          </cell>
          <cell r="F80">
            <v>43877.434000000001</v>
          </cell>
          <cell r="G80">
            <v>43514.817999999999</v>
          </cell>
        </row>
        <row r="81">
          <cell r="A81" t="str">
            <v>rezervní a kap. fondy</v>
          </cell>
          <cell r="B81">
            <v>72537.152999999991</v>
          </cell>
          <cell r="D81">
            <v>91798.32</v>
          </cell>
          <cell r="E81">
            <v>91034.15</v>
          </cell>
          <cell r="F81">
            <v>87766.800999999992</v>
          </cell>
          <cell r="G81">
            <v>107432.13399999999</v>
          </cell>
        </row>
        <row r="82">
          <cell r="A82" t="str">
            <v>zisk</v>
          </cell>
          <cell r="B82">
            <v>13610.644</v>
          </cell>
          <cell r="D82">
            <v>12517.123</v>
          </cell>
          <cell r="E82">
            <v>15737.265000000001</v>
          </cell>
          <cell r="F82">
            <v>12835.996999999999</v>
          </cell>
          <cell r="G82">
            <v>15096.669</v>
          </cell>
        </row>
        <row r="137">
          <cell r="B137">
            <v>29.710807542878769</v>
          </cell>
          <cell r="D137">
            <v>31.60628600743895</v>
          </cell>
          <cell r="E137">
            <v>33.672533533651333</v>
          </cell>
          <cell r="F137">
            <v>34.129001559847175</v>
          </cell>
          <cell r="G137">
            <v>31.5937667839627</v>
          </cell>
        </row>
        <row r="138">
          <cell r="B138">
            <v>22.457595233077178</v>
          </cell>
          <cell r="D138">
            <v>19.058195550162758</v>
          </cell>
          <cell r="E138">
            <v>16.373624150016365</v>
          </cell>
          <cell r="F138">
            <v>20.004469445840233</v>
          </cell>
          <cell r="G138">
            <v>17.92712523693649</v>
          </cell>
        </row>
        <row r="139">
          <cell r="B139">
            <v>40.274597922392132</v>
          </cell>
          <cell r="D139">
            <v>43.415601555190449</v>
          </cell>
          <cell r="E139">
            <v>42.59103969448509</v>
          </cell>
          <cell r="F139">
            <v>40.014379349613741</v>
          </cell>
          <cell r="G139">
            <v>44.259620267499287</v>
          </cell>
        </row>
        <row r="140">
          <cell r="B140">
            <v>7.5569993016519277</v>
          </cell>
          <cell r="D140">
            <v>5.91991688720785</v>
          </cell>
          <cell r="E140">
            <v>7.3628026218471962</v>
          </cell>
          <cell r="F140">
            <v>5.8521496446988417</v>
          </cell>
          <cell r="G140">
            <v>6.2194877116015235</v>
          </cell>
        </row>
        <row r="143">
          <cell r="B143" t="e">
            <v>#REF!</v>
          </cell>
          <cell r="D143" t="e">
            <v>#REF!</v>
          </cell>
          <cell r="E143" t="e">
            <v>#REF!</v>
          </cell>
          <cell r="F143" t="e">
            <v>#REF!</v>
          </cell>
          <cell r="G143" t="e">
            <v>#REF!</v>
          </cell>
        </row>
        <row r="145">
          <cell r="B145">
            <v>1996</v>
          </cell>
          <cell r="C145" t="str">
            <v>31.12.1996</v>
          </cell>
        </row>
        <row r="146">
          <cell r="B146">
            <v>58377.902000000002</v>
          </cell>
          <cell r="C146">
            <v>58.377901999999999</v>
          </cell>
        </row>
        <row r="147">
          <cell r="B147">
            <v>35873.733999999997</v>
          </cell>
          <cell r="C147">
            <v>35.873733999999999</v>
          </cell>
        </row>
        <row r="148">
          <cell r="B148">
            <v>82375.725000000006</v>
          </cell>
          <cell r="C148">
            <v>82.375725000000003</v>
          </cell>
        </row>
        <row r="149">
          <cell r="B149">
            <v>16297.644</v>
          </cell>
          <cell r="C149">
            <v>16.297643999999998</v>
          </cell>
        </row>
        <row r="172">
          <cell r="B172">
            <v>67509.37</v>
          </cell>
          <cell r="C172">
            <v>67.50936999999999</v>
          </cell>
        </row>
        <row r="173">
          <cell r="B173">
            <v>447358.75</v>
          </cell>
          <cell r="C173">
            <v>447.35874999999999</v>
          </cell>
        </row>
        <row r="174">
          <cell r="B174">
            <v>952877.38900000008</v>
          </cell>
          <cell r="C174">
            <v>952.87738900000011</v>
          </cell>
        </row>
        <row r="175">
          <cell r="B175">
            <v>62939.8</v>
          </cell>
          <cell r="C175">
            <v>62.939800000000005</v>
          </cell>
        </row>
      </sheetData>
      <sheetData sheetId="8"/>
      <sheetData sheetId="9"/>
      <sheetData sheetId="10">
        <row r="23">
          <cell r="B23">
            <v>1994</v>
          </cell>
          <cell r="C23">
            <v>1995</v>
          </cell>
          <cell r="D23">
            <v>1996</v>
          </cell>
          <cell r="E23">
            <v>1997</v>
          </cell>
        </row>
        <row r="24">
          <cell r="B24">
            <v>108067883</v>
          </cell>
          <cell r="C24">
            <v>113807765</v>
          </cell>
          <cell r="D24">
            <v>132.78531900000002</v>
          </cell>
          <cell r="E24">
            <v>173.080816</v>
          </cell>
        </row>
        <row r="25">
          <cell r="B25">
            <v>9091302</v>
          </cell>
          <cell r="C25">
            <v>9551391</v>
          </cell>
          <cell r="D25">
            <v>12.167354</v>
          </cell>
          <cell r="E25">
            <v>13.348483999999999</v>
          </cell>
        </row>
        <row r="26">
          <cell r="B26">
            <v>24062607</v>
          </cell>
          <cell r="C26">
            <v>52988707</v>
          </cell>
          <cell r="D26">
            <v>154.44363300000001</v>
          </cell>
          <cell r="E26">
            <v>410.024925</v>
          </cell>
        </row>
        <row r="27">
          <cell r="B27">
            <v>2612941</v>
          </cell>
          <cell r="C27">
            <v>4998865</v>
          </cell>
          <cell r="D27">
            <v>8.9634340000000012</v>
          </cell>
          <cell r="E27">
            <v>6.2625730000000006</v>
          </cell>
        </row>
        <row r="28">
          <cell r="B28">
            <v>9621785</v>
          </cell>
          <cell r="C28">
            <v>23561403</v>
          </cell>
          <cell r="D28">
            <v>33.096072999999997</v>
          </cell>
          <cell r="E28">
            <v>45.609445000000001</v>
          </cell>
        </row>
        <row r="29">
          <cell r="B29">
            <v>66050452</v>
          </cell>
          <cell r="C29">
            <v>73326579</v>
          </cell>
          <cell r="D29">
            <v>92.472694999999987</v>
          </cell>
        </row>
      </sheetData>
      <sheetData sheetId="11"/>
      <sheetData sheetId="12">
        <row r="59">
          <cell r="B59">
            <v>7109.933</v>
          </cell>
          <cell r="C59">
            <v>8779.2070000000003</v>
          </cell>
          <cell r="D59">
            <v>10827.196</v>
          </cell>
          <cell r="E59">
            <v>12367.823</v>
          </cell>
          <cell r="F59">
            <v>11852.111999999999</v>
          </cell>
          <cell r="G59">
            <v>12849.692000000001</v>
          </cell>
          <cell r="H59">
            <v>12705.061333333333</v>
          </cell>
          <cell r="I59">
            <v>13358.203</v>
          </cell>
        </row>
        <row r="60">
          <cell r="B60">
            <v>51074</v>
          </cell>
          <cell r="C60">
            <v>53191</v>
          </cell>
          <cell r="D60">
            <v>544.61</v>
          </cell>
          <cell r="E60">
            <v>522.5</v>
          </cell>
          <cell r="F60">
            <v>514.69000000000005</v>
          </cell>
          <cell r="G60">
            <v>539.59</v>
          </cell>
          <cell r="H60">
            <v>532.03</v>
          </cell>
          <cell r="I60">
            <v>523.88</v>
          </cell>
        </row>
        <row r="87">
          <cell r="B87">
            <v>34699</v>
          </cell>
          <cell r="C87">
            <v>35064</v>
          </cell>
          <cell r="D87" t="str">
            <v>31. 12. 96</v>
          </cell>
          <cell r="E87" t="str">
            <v xml:space="preserve">31. 12. 97 </v>
          </cell>
          <cell r="F87" t="str">
            <v>31. 3. 98</v>
          </cell>
          <cell r="G87" t="str">
            <v>30. 6. 98</v>
          </cell>
          <cell r="H87" t="str">
            <v>30. 9. 98</v>
          </cell>
          <cell r="I87" t="str">
            <v xml:space="preserve">31. 12. 98 </v>
          </cell>
        </row>
        <row r="88">
          <cell r="B88">
            <v>1172.5241806006975</v>
          </cell>
          <cell r="C88">
            <v>1188.7855652271999</v>
          </cell>
          <cell r="D88">
            <v>1290.746772920071</v>
          </cell>
          <cell r="E88">
            <v>1702.0557703349291</v>
          </cell>
          <cell r="F88">
            <v>1818.8740406846844</v>
          </cell>
          <cell r="G88">
            <v>1825.1562482625679</v>
          </cell>
          <cell r="H88">
            <v>1872.7497572192046</v>
          </cell>
          <cell r="I88">
            <v>1837.7410666564845</v>
          </cell>
        </row>
        <row r="89">
          <cell r="B89">
            <v>139.20846223127228</v>
          </cell>
          <cell r="C89">
            <v>165.0506100656126</v>
          </cell>
          <cell r="D89">
            <v>198.80641192780155</v>
          </cell>
          <cell r="E89">
            <v>236.70474641148326</v>
          </cell>
          <cell r="F89">
            <v>230.27671025277348</v>
          </cell>
          <cell r="G89">
            <v>238.13806779221258</v>
          </cell>
          <cell r="H89">
            <v>238.80347599446142</v>
          </cell>
          <cell r="I89">
            <v>254.9859318927999</v>
          </cell>
        </row>
      </sheetData>
      <sheetData sheetId="13"/>
      <sheetData sheetId="14">
        <row r="19">
          <cell r="B19" t="str">
            <v>X</v>
          </cell>
          <cell r="C19">
            <v>0.2951461442511632</v>
          </cell>
          <cell r="D19" t="str">
            <v>X</v>
          </cell>
          <cell r="E19" t="str">
            <v>X</v>
          </cell>
          <cell r="F19" t="str">
            <v>X</v>
          </cell>
          <cell r="G19" t="str">
            <v>X</v>
          </cell>
          <cell r="H19" t="str">
            <v>X</v>
          </cell>
        </row>
      </sheetData>
      <sheetData sheetId="15">
        <row r="102">
          <cell r="C102">
            <v>328874.18900000001</v>
          </cell>
          <cell r="D102">
            <v>269896.39600000001</v>
          </cell>
          <cell r="E102">
            <v>213342.14300000001</v>
          </cell>
          <cell r="F102">
            <v>152474.198</v>
          </cell>
          <cell r="G102">
            <v>212839.2</v>
          </cell>
          <cell r="H102">
            <v>121054.238</v>
          </cell>
          <cell r="I102">
            <v>196416.024</v>
          </cell>
          <cell r="J102">
            <v>128496.863</v>
          </cell>
        </row>
        <row r="103">
          <cell r="C103">
            <v>700074.01800000004</v>
          </cell>
          <cell r="D103">
            <v>288377.522</v>
          </cell>
          <cell r="E103">
            <v>202975.155</v>
          </cell>
          <cell r="F103">
            <v>107937.818</v>
          </cell>
          <cell r="G103">
            <v>157210.598</v>
          </cell>
          <cell r="H103">
            <v>179221.52499999999</v>
          </cell>
          <cell r="I103">
            <v>178570.70800000001</v>
          </cell>
          <cell r="J103">
            <v>101510.361</v>
          </cell>
        </row>
      </sheetData>
      <sheetData sheetId="16"/>
      <sheetData sheetId="17"/>
      <sheetData sheetId="18"/>
      <sheetData sheetId="19"/>
      <sheetData sheetId="20">
        <row r="3">
          <cell r="B3" t="str">
            <v>31.12. 1996</v>
          </cell>
          <cell r="C3" t="str">
            <v>31.12. 1997</v>
          </cell>
          <cell r="D3" t="str">
            <v>31.12. 1998</v>
          </cell>
        </row>
        <row r="4">
          <cell r="C4">
            <v>38.364351999999997</v>
          </cell>
          <cell r="D4">
            <v>51.293900999999998</v>
          </cell>
        </row>
        <row r="5">
          <cell r="C5">
            <v>90.570192000000006</v>
          </cell>
          <cell r="D5">
            <v>161.532003</v>
          </cell>
        </row>
        <row r="6">
          <cell r="C6">
            <v>98.258785000000003</v>
          </cell>
          <cell r="D6">
            <v>97.239907999999986</v>
          </cell>
        </row>
      </sheetData>
      <sheetData sheetId="21"/>
      <sheetData sheetId="22"/>
      <sheetData sheetId="23"/>
      <sheetData sheetId="24"/>
      <sheetData sheetId="25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rafy"/>
      <sheetName val=" data"/>
      <sheetName val="tabM2"/>
      <sheetName val="data M2"/>
      <sheetName val="úvěry příl. sz"/>
      <sheetName val="List2"/>
      <sheetName val="úvěry příl.  iz"/>
      <sheetName val="výnosy"/>
      <sheetName val="HDPaM2"/>
      <sheetName val="struktM2"/>
      <sheetName val="term.vklady"/>
      <sheetName val="tabulkasit"/>
      <sheetName val=" grafy"/>
    </sheetNames>
    <sheetDataSet>
      <sheetData sheetId="0">
        <row r="299">
          <cell r="N299" t="str">
            <v xml:space="preserve"> 1996</v>
          </cell>
        </row>
        <row r="300">
          <cell r="N300" t="str">
            <v xml:space="preserve"> 1997</v>
          </cell>
        </row>
      </sheetData>
      <sheetData sheetId="1">
        <row r="17">
          <cell r="F17">
            <v>19.809556197925531</v>
          </cell>
        </row>
        <row r="18">
          <cell r="F18">
            <v>20.505427408412487</v>
          </cell>
        </row>
        <row r="19">
          <cell r="F19">
            <v>24.576416224542186</v>
          </cell>
        </row>
        <row r="20">
          <cell r="F20">
            <v>25.434221840068787</v>
          </cell>
        </row>
        <row r="21">
          <cell r="F21">
            <v>24.39553109888277</v>
          </cell>
        </row>
        <row r="22">
          <cell r="F22">
            <v>25.230870712401071</v>
          </cell>
        </row>
        <row r="23">
          <cell r="F23">
            <v>24.1273432449903</v>
          </cell>
        </row>
        <row r="24">
          <cell r="F24">
            <v>22.730128809299387</v>
          </cell>
        </row>
        <row r="25">
          <cell r="F25">
            <v>21.965586730739403</v>
          </cell>
        </row>
        <row r="26">
          <cell r="F26">
            <v>21.276269366467247</v>
          </cell>
        </row>
        <row r="27">
          <cell r="F27">
            <v>22.122820318423052</v>
          </cell>
        </row>
        <row r="28">
          <cell r="F28">
            <v>21.708870131793276</v>
          </cell>
        </row>
        <row r="29">
          <cell r="F29">
            <v>19.940391711609422</v>
          </cell>
        </row>
        <row r="30">
          <cell r="A30" t="str">
            <v xml:space="preserve"> 1</v>
          </cell>
          <cell r="F30">
            <v>19.155524278676992</v>
          </cell>
          <cell r="G30">
            <v>19.268121041520047</v>
          </cell>
        </row>
        <row r="31">
          <cell r="A31" t="str">
            <v xml:space="preserve"> 2</v>
          </cell>
          <cell r="F31">
            <v>18.106882813573307</v>
          </cell>
          <cell r="G31">
            <v>18.216788020332459</v>
          </cell>
        </row>
        <row r="32">
          <cell r="A32" t="str">
            <v xml:space="preserve"> 3</v>
          </cell>
          <cell r="F32">
            <v>17.438990951466977</v>
          </cell>
          <cell r="G32">
            <v>17.863997806416236</v>
          </cell>
        </row>
        <row r="33">
          <cell r="A33" t="str">
            <v xml:space="preserve"> 4</v>
          </cell>
          <cell r="F33">
            <v>16.662198391420915</v>
          </cell>
          <cell r="G33">
            <v>17.077747989276133</v>
          </cell>
        </row>
        <row r="34">
          <cell r="A34" t="str">
            <v xml:space="preserve"> 5</v>
          </cell>
          <cell r="F34">
            <v>16.71056096918619</v>
          </cell>
          <cell r="G34">
            <v>17.105609691861986</v>
          </cell>
        </row>
        <row r="35">
          <cell r="A35" t="str">
            <v xml:space="preserve"> 6</v>
          </cell>
          <cell r="F35">
            <v>15.622965759666712</v>
          </cell>
          <cell r="G35">
            <v>16.11769300872281</v>
          </cell>
        </row>
        <row r="36">
          <cell r="A36" t="str">
            <v xml:space="preserve"> 7</v>
          </cell>
          <cell r="F36">
            <v>16.254959682580306</v>
          </cell>
          <cell r="G36">
            <v>16.907717906054003</v>
          </cell>
        </row>
        <row r="37">
          <cell r="A37" t="str">
            <v xml:space="preserve"> 8</v>
          </cell>
          <cell r="F37">
            <v>17.450432130147448</v>
          </cell>
          <cell r="G37">
            <v>18.429079816980163</v>
          </cell>
        </row>
        <row r="38">
          <cell r="A38" t="str">
            <v xml:space="preserve"> 9</v>
          </cell>
          <cell r="F38">
            <v>17.138881861877067</v>
          </cell>
          <cell r="G38">
            <v>18.580824690108784</v>
          </cell>
        </row>
        <row r="39">
          <cell r="A39" t="str">
            <v xml:space="preserve"> 10</v>
          </cell>
          <cell r="F39">
            <v>18.686367022597466</v>
          </cell>
          <cell r="G39">
            <v>19.41892227464615</v>
          </cell>
        </row>
        <row r="40">
          <cell r="A40" t="str">
            <v xml:space="preserve"> 11</v>
          </cell>
          <cell r="F40">
            <v>18.505900961187493</v>
          </cell>
          <cell r="G40">
            <v>20.026767246623692</v>
          </cell>
        </row>
        <row r="41">
          <cell r="A41" t="str">
            <v xml:space="preserve"> 12/95</v>
          </cell>
          <cell r="F41">
            <v>19.784640870902834</v>
          </cell>
          <cell r="G41">
            <v>20.520402128917794</v>
          </cell>
        </row>
        <row r="42">
          <cell r="A42" t="str">
            <v xml:space="preserve"> 1</v>
          </cell>
          <cell r="F42">
            <v>18.036853295535082</v>
          </cell>
          <cell r="G42">
            <v>19.435921642671715</v>
          </cell>
        </row>
        <row r="43">
          <cell r="A43" t="str">
            <v xml:space="preserve"> 2</v>
          </cell>
          <cell r="F43">
            <v>18.518087705013372</v>
          </cell>
          <cell r="G43">
            <v>20.395119116792571</v>
          </cell>
        </row>
        <row r="44">
          <cell r="A44" t="str">
            <v xml:space="preserve"> 3</v>
          </cell>
          <cell r="F44">
            <v>18.409992995563854</v>
          </cell>
          <cell r="G44">
            <v>20.239618471559837</v>
          </cell>
        </row>
        <row r="45">
          <cell r="A45" t="str">
            <v xml:space="preserve"> 4</v>
          </cell>
          <cell r="F45">
            <v>19.027921406411608</v>
          </cell>
          <cell r="G45">
            <v>21.170139683993597</v>
          </cell>
        </row>
        <row r="46">
          <cell r="A46" t="str">
            <v xml:space="preserve"> 5</v>
          </cell>
          <cell r="F46">
            <v>19.011621347173644</v>
          </cell>
          <cell r="G46">
            <v>21.173957044866754</v>
          </cell>
        </row>
        <row r="47">
          <cell r="A47" t="str">
            <v xml:space="preserve"> 6</v>
          </cell>
          <cell r="F47">
            <v>18.669068798558726</v>
          </cell>
          <cell r="G47">
            <v>20.607691445229293</v>
          </cell>
        </row>
        <row r="48">
          <cell r="A48" t="str">
            <v xml:space="preserve"> 7</v>
          </cell>
          <cell r="F48">
            <v>17.086865573048556</v>
          </cell>
          <cell r="G48">
            <v>19.323407050580272</v>
          </cell>
        </row>
        <row r="49">
          <cell r="A49" t="str">
            <v xml:space="preserve"> 8</v>
          </cell>
          <cell r="F49">
            <v>15.734227897413703</v>
          </cell>
          <cell r="G49">
            <v>17.192530585962658</v>
          </cell>
        </row>
        <row r="50">
          <cell r="A50" t="str">
            <v xml:space="preserve"> 9</v>
          </cell>
          <cell r="F50">
            <v>13.842997516466895</v>
          </cell>
          <cell r="G50">
            <v>14.826666666666682</v>
          </cell>
        </row>
        <row r="51">
          <cell r="A51" t="str">
            <v xml:space="preserve"> 10</v>
          </cell>
          <cell r="F51">
            <v>11.423789099278167</v>
          </cell>
          <cell r="G51">
            <v>13.932210438760649</v>
          </cell>
        </row>
        <row r="52">
          <cell r="A52" t="str">
            <v xml:space="preserve"> 11</v>
          </cell>
          <cell r="F52">
            <v>11.262833675564693</v>
          </cell>
          <cell r="G52">
            <v>12.519006588950845</v>
          </cell>
        </row>
        <row r="53">
          <cell r="A53" t="str">
            <v xml:space="preserve"> 12/96</v>
          </cell>
          <cell r="F53">
            <v>9.2363923738022322</v>
          </cell>
          <cell r="G53">
            <v>11.766437684003932</v>
          </cell>
        </row>
        <row r="54">
          <cell r="A54" t="str">
            <v>1/97</v>
          </cell>
          <cell r="F54">
            <v>8.4158911237866647</v>
          </cell>
          <cell r="G54">
            <v>9.623554984685299</v>
          </cell>
          <cell r="DM54" t="str">
            <v xml:space="preserve"> 1</v>
          </cell>
        </row>
        <row r="55">
          <cell r="A55" t="str">
            <v xml:space="preserve"> 2</v>
          </cell>
          <cell r="F55">
            <v>7.4001374030817573</v>
          </cell>
          <cell r="G55">
            <v>9.3339768339768341</v>
          </cell>
          <cell r="DM55" t="str">
            <v xml:space="preserve"> 2</v>
          </cell>
        </row>
        <row r="56">
          <cell r="A56" t="str">
            <v xml:space="preserve"> 3</v>
          </cell>
          <cell r="F56">
            <v>7.3055309080153989</v>
          </cell>
          <cell r="G56">
            <v>9.3353971171519845</v>
          </cell>
          <cell r="DM56" t="str">
            <v xml:space="preserve"> 3</v>
          </cell>
        </row>
        <row r="57">
          <cell r="A57" t="str">
            <v xml:space="preserve"> 4</v>
          </cell>
          <cell r="F57">
            <v>6.2071628535572927</v>
          </cell>
          <cell r="G57">
            <v>7.9278087498819048</v>
          </cell>
          <cell r="DM57" t="str">
            <v xml:space="preserve"> 4</v>
          </cell>
        </row>
        <row r="58">
          <cell r="A58" t="str">
            <v xml:space="preserve"> 5</v>
          </cell>
          <cell r="F58">
            <v>6.7974971558589345</v>
          </cell>
          <cell r="G58">
            <v>7.7208611729769956</v>
          </cell>
          <cell r="DM58" t="str">
            <v xml:space="preserve"> 5</v>
          </cell>
        </row>
        <row r="59">
          <cell r="A59" t="str">
            <v xml:space="preserve"> 6</v>
          </cell>
          <cell r="F59">
            <v>6.5755764304013695</v>
          </cell>
          <cell r="G59">
            <v>7.1116482290601368</v>
          </cell>
          <cell r="DM59" t="str">
            <v xml:space="preserve"> 6</v>
          </cell>
        </row>
        <row r="60">
          <cell r="A60" t="str">
            <v xml:space="preserve"> 7</v>
          </cell>
          <cell r="F60">
            <v>7.7291960507757551</v>
          </cell>
          <cell r="G60">
            <v>8.0741352417653047</v>
          </cell>
          <cell r="DM60" t="str">
            <v xml:space="preserve"> 7</v>
          </cell>
        </row>
        <row r="61">
          <cell r="A61" t="str">
            <v xml:space="preserve"> 8</v>
          </cell>
          <cell r="F61">
            <v>8.3964469378213948</v>
          </cell>
          <cell r="G61">
            <v>8.882783882783869</v>
          </cell>
          <cell r="DM61" t="str">
            <v xml:space="preserve"> 8</v>
          </cell>
        </row>
        <row r="62">
          <cell r="A62" t="str">
            <v xml:space="preserve"> 9</v>
          </cell>
          <cell r="F62">
            <v>8.555439628189319</v>
          </cell>
          <cell r="G62">
            <v>9.4287041337668427</v>
          </cell>
          <cell r="DM62" t="str">
            <v xml:space="preserve"> 9</v>
          </cell>
        </row>
        <row r="63">
          <cell r="A63" t="str">
            <v xml:space="preserve"> 10</v>
          </cell>
          <cell r="F63">
            <v>8.5062435452070417</v>
          </cell>
          <cell r="G63">
            <v>8.7972257711261221</v>
          </cell>
          <cell r="DM63" t="str">
            <v xml:space="preserve"> 10</v>
          </cell>
        </row>
        <row r="64">
          <cell r="A64" t="str">
            <v xml:space="preserve"> 11</v>
          </cell>
          <cell r="F64">
            <v>7.8711820614561105</v>
          </cell>
          <cell r="G64">
            <v>8.8918918918919019</v>
          </cell>
          <cell r="DM64" t="str">
            <v xml:space="preserve"> 11</v>
          </cell>
        </row>
        <row r="65">
          <cell r="A65" t="str">
            <v>12</v>
          </cell>
          <cell r="F65">
            <v>10.110327364803751</v>
          </cell>
          <cell r="G65">
            <v>9.0350338045482488</v>
          </cell>
          <cell r="DM65" t="str">
            <v xml:space="preserve"> 12/97</v>
          </cell>
        </row>
        <row r="66">
          <cell r="A66" t="str">
            <v>1/98</v>
          </cell>
          <cell r="F66">
            <v>7.476462986893111</v>
          </cell>
          <cell r="G66">
            <v>9.0310950878774321</v>
          </cell>
          <cell r="DM66" t="str">
            <v xml:space="preserve"> 1</v>
          </cell>
          <cell r="DS66">
            <v>1258.9000000000001</v>
          </cell>
        </row>
        <row r="67">
          <cell r="A67" t="str">
            <v xml:space="preserve"> 2</v>
          </cell>
          <cell r="F67">
            <v>6.0129763319016831</v>
          </cell>
          <cell r="G67">
            <v>6.9215149642447074</v>
          </cell>
        </row>
        <row r="68">
          <cell r="A68" t="str">
            <v xml:space="preserve"> 3</v>
          </cell>
          <cell r="F68">
            <v>7.7085630282984141</v>
          </cell>
          <cell r="G68">
            <v>8.0693682534064664</v>
          </cell>
        </row>
        <row r="69">
          <cell r="A69" t="str">
            <v xml:space="preserve"> 4</v>
          </cell>
          <cell r="F69">
            <v>6.5351754226504113</v>
          </cell>
          <cell r="G69">
            <v>8.2997723691122332</v>
          </cell>
        </row>
        <row r="70">
          <cell r="A70" t="str">
            <v xml:space="preserve"> 5</v>
          </cell>
          <cell r="F70">
            <v>6.1961828672880443</v>
          </cell>
          <cell r="G70">
            <v>8.6750516884906972</v>
          </cell>
        </row>
        <row r="71">
          <cell r="A71" t="str">
            <v>6</v>
          </cell>
          <cell r="F71">
            <v>7.5320512820512704</v>
          </cell>
          <cell r="G71">
            <v>9.121680263843075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"/>
      <sheetName val="comparison"/>
      <sheetName val="price indexes"/>
      <sheetName val="components"/>
      <sheetName val="targets and NI"/>
    </sheetNames>
    <sheetDataSet>
      <sheetData sheetId="0">
        <row r="7">
          <cell r="C7">
            <v>18.7</v>
          </cell>
          <cell r="D7">
            <v>22.1</v>
          </cell>
          <cell r="E7">
            <v>7.6</v>
          </cell>
          <cell r="F7">
            <v>3.2</v>
          </cell>
          <cell r="G7">
            <v>34.799999999999997</v>
          </cell>
          <cell r="H7">
            <v>35.200000000000003</v>
          </cell>
          <cell r="I7">
            <v>43.4</v>
          </cell>
          <cell r="J7">
            <v>31.7</v>
          </cell>
          <cell r="K7">
            <v>29.9</v>
          </cell>
          <cell r="L7">
            <v>50.5</v>
          </cell>
          <cell r="M7">
            <v>24.1</v>
          </cell>
          <cell r="N7">
            <v>31.7</v>
          </cell>
          <cell r="O7">
            <v>28.5</v>
          </cell>
          <cell r="P7">
            <v>34.1</v>
          </cell>
          <cell r="Q7">
            <v>29.3</v>
          </cell>
          <cell r="R7">
            <v>39.799999999999997</v>
          </cell>
          <cell r="S7">
            <v>23.5</v>
          </cell>
        </row>
        <row r="8">
          <cell r="C8">
            <v>-0.2</v>
          </cell>
          <cell r="D8">
            <v>0.3</v>
          </cell>
          <cell r="E8">
            <v>1.7</v>
          </cell>
          <cell r="F8">
            <v>-3.5</v>
          </cell>
          <cell r="G8">
            <v>-6.8</v>
          </cell>
          <cell r="H8">
            <v>2.2999999999999998</v>
          </cell>
          <cell r="I8">
            <v>-2</v>
          </cell>
          <cell r="J8">
            <v>-2.4</v>
          </cell>
          <cell r="K8">
            <v>-6.7</v>
          </cell>
          <cell r="L8">
            <v>-15.9</v>
          </cell>
          <cell r="M8">
            <v>-15.5</v>
          </cell>
          <cell r="N8">
            <v>-12.1</v>
          </cell>
          <cell r="O8">
            <v>-14.7</v>
          </cell>
          <cell r="P8">
            <v>-10.7</v>
          </cell>
          <cell r="Q8">
            <v>-14.6</v>
          </cell>
          <cell r="R8">
            <v>-10.5</v>
          </cell>
          <cell r="S8">
            <v>-16.399999999999999</v>
          </cell>
        </row>
        <row r="9">
          <cell r="C9">
            <v>3.3</v>
          </cell>
          <cell r="D9">
            <v>2.9</v>
          </cell>
          <cell r="E9">
            <v>2.1</v>
          </cell>
          <cell r="F9">
            <v>4.2</v>
          </cell>
          <cell r="G9">
            <v>16.2</v>
          </cell>
          <cell r="H9">
            <v>12.9</v>
          </cell>
          <cell r="I9">
            <v>9.6</v>
          </cell>
          <cell r="J9">
            <v>8.1999999999999993</v>
          </cell>
          <cell r="K9">
            <v>9.4</v>
          </cell>
          <cell r="L9">
            <v>7.9</v>
          </cell>
          <cell r="M9">
            <v>4.8</v>
          </cell>
          <cell r="N9">
            <v>5.8</v>
          </cell>
          <cell r="O9">
            <v>13.6</v>
          </cell>
          <cell r="P9">
            <v>3.4</v>
          </cell>
          <cell r="Q9">
            <v>2.9</v>
          </cell>
          <cell r="R9">
            <v>8.1</v>
          </cell>
          <cell r="S9">
            <v>7.6</v>
          </cell>
        </row>
        <row r="64">
          <cell r="D64" t="str">
            <v xml:space="preserve"> 1993</v>
          </cell>
          <cell r="E64" t="str">
            <v xml:space="preserve"> 1994</v>
          </cell>
          <cell r="F64" t="str">
            <v xml:space="preserve"> 1995</v>
          </cell>
          <cell r="G64" t="str">
            <v xml:space="preserve"> 1996</v>
          </cell>
          <cell r="H64" t="str">
            <v xml:space="preserve"> 1997</v>
          </cell>
        </row>
        <row r="67">
          <cell r="D67">
            <v>1.1000000000000001</v>
          </cell>
          <cell r="E67">
            <v>1.6</v>
          </cell>
          <cell r="F67">
            <v>1.77</v>
          </cell>
          <cell r="G67">
            <v>2.2000000000000002</v>
          </cell>
          <cell r="H67">
            <v>3.35</v>
          </cell>
        </row>
        <row r="68">
          <cell r="D68">
            <v>1.05</v>
          </cell>
          <cell r="E68">
            <v>1</v>
          </cell>
          <cell r="F68">
            <v>1.6</v>
          </cell>
          <cell r="G68">
            <v>2.2999999999999998</v>
          </cell>
          <cell r="H68">
            <v>2.9</v>
          </cell>
        </row>
      </sheetData>
      <sheetData sheetId="1"/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zdyprijdom"/>
      <sheetName val="JMN"/>
      <sheetName val="NHPP"/>
    </sheetNames>
    <sheetDataSet>
      <sheetData sheetId="0" refreshError="1"/>
      <sheetData sheetId="1">
        <row r="2">
          <cell r="C2">
            <v>10.394430782459963</v>
          </cell>
          <cell r="E2">
            <v>9.3016168174707587</v>
          </cell>
        </row>
        <row r="3">
          <cell r="C3">
            <v>11.286269027191437</v>
          </cell>
          <cell r="E3">
            <v>10.526848291105352</v>
          </cell>
        </row>
        <row r="4">
          <cell r="C4">
            <v>8.4228800087455085</v>
          </cell>
          <cell r="E4">
            <v>10.039762003161343</v>
          </cell>
        </row>
        <row r="5">
          <cell r="C5">
            <v>13.769361068594193</v>
          </cell>
          <cell r="E5">
            <v>11.502219432020098</v>
          </cell>
        </row>
        <row r="6">
          <cell r="C6">
            <v>11.591796510873763</v>
          </cell>
          <cell r="E6">
            <v>10.040758020631586</v>
          </cell>
        </row>
        <row r="7">
          <cell r="C7">
            <v>14.801107022831616</v>
          </cell>
          <cell r="E7">
            <v>10.301113392960772</v>
          </cell>
        </row>
        <row r="8">
          <cell r="C8">
            <v>10.7786898665656</v>
          </cell>
          <cell r="E8">
            <v>9.6713682242226753</v>
          </cell>
        </row>
        <row r="9">
          <cell r="C9">
            <v>12.350192248937546</v>
          </cell>
          <cell r="E9">
            <v>7.8051413765058584</v>
          </cell>
        </row>
        <row r="10">
          <cell r="C10">
            <v>9.7240465269630647</v>
          </cell>
          <cell r="E10">
            <v>6.2849400289515387</v>
          </cell>
        </row>
        <row r="11">
          <cell r="C11">
            <v>8.7769026937666723</v>
          </cell>
          <cell r="E11">
            <v>5.8728077170138704</v>
          </cell>
        </row>
        <row r="12">
          <cell r="C12">
            <v>9.727638980846848</v>
          </cell>
          <cell r="E12">
            <v>6.8220554779039873</v>
          </cell>
        </row>
        <row r="13">
          <cell r="C13">
            <v>2.4129277454256766</v>
          </cell>
          <cell r="E13">
            <v>7.2004573096132702</v>
          </cell>
        </row>
        <row r="14">
          <cell r="B14">
            <v>8.6423685234769039</v>
          </cell>
          <cell r="C14">
            <v>8.6423685234769039</v>
          </cell>
          <cell r="D14">
            <v>11.382514780244207</v>
          </cell>
          <cell r="E14">
            <v>11.382514780244207</v>
          </cell>
        </row>
        <row r="15">
          <cell r="B15">
            <v>6.0608440026195467</v>
          </cell>
          <cell r="D15">
            <v>11.328686620199534</v>
          </cell>
        </row>
        <row r="16">
          <cell r="B16">
            <v>7.3835697062899754</v>
          </cell>
          <cell r="D16">
            <v>8.7978169249384734</v>
          </cell>
        </row>
        <row r="17">
          <cell r="B17">
            <v>9.3624462328275655</v>
          </cell>
          <cell r="D17">
            <v>8.5810133274991074</v>
          </cell>
        </row>
      </sheetData>
      <sheetData sheetId="2">
        <row r="21">
          <cell r="D21">
            <v>10.404789053591784</v>
          </cell>
        </row>
        <row r="22">
          <cell r="D22">
            <v>8.6346863468634751</v>
          </cell>
        </row>
        <row r="23">
          <cell r="D23">
            <v>8.5978209379441068</v>
          </cell>
        </row>
        <row r="24">
          <cell r="D24">
            <v>7.8723404255319167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List1"/>
      <sheetName val="HDP Hájek"/>
      <sheetName val="tab HDP"/>
      <sheetName val="tab bil úspor"/>
      <sheetName val="gr HDPprvyr"/>
      <sheetName val="gr HDPsez"/>
      <sheetName val="gr ziskyaodpisy"/>
      <sheetName val="gr komponent"/>
      <sheetName val="gr podil"/>
    </sheetNames>
    <sheetDataSet>
      <sheetData sheetId="0"/>
      <sheetData sheetId="1"/>
      <sheetData sheetId="2"/>
      <sheetData sheetId="3"/>
      <sheetData sheetId="4">
        <row r="3">
          <cell r="C3">
            <v>4.5999999999999996</v>
          </cell>
          <cell r="E3">
            <v>5</v>
          </cell>
          <cell r="G3">
            <v>3.7</v>
          </cell>
        </row>
        <row r="4">
          <cell r="C4">
            <v>4.7</v>
          </cell>
          <cell r="E4">
            <v>0.3</v>
          </cell>
          <cell r="G4">
            <v>0</v>
          </cell>
        </row>
        <row r="5">
          <cell r="C5">
            <v>3.4</v>
          </cell>
          <cell r="E5">
            <v>4.4000000000000004</v>
          </cell>
          <cell r="G5">
            <v>4.0999999999999996</v>
          </cell>
        </row>
        <row r="6">
          <cell r="C6">
            <v>3.2</v>
          </cell>
          <cell r="E6">
            <v>-1.4</v>
          </cell>
          <cell r="G6">
            <v>-0.8</v>
          </cell>
        </row>
        <row r="7">
          <cell r="C7">
            <v>1.2</v>
          </cell>
          <cell r="E7">
            <v>-2.6</v>
          </cell>
          <cell r="G7">
            <v>-0.8</v>
          </cell>
        </row>
        <row r="8">
          <cell r="C8">
            <v>0.5</v>
          </cell>
          <cell r="E8">
            <v>5.5</v>
          </cell>
          <cell r="G8">
            <v>6.5</v>
          </cell>
        </row>
        <row r="9">
          <cell r="C9">
            <v>-0.1</v>
          </cell>
          <cell r="E9">
            <v>5.7</v>
          </cell>
          <cell r="G9">
            <v>8.3000000000000007</v>
          </cell>
        </row>
        <row r="10">
          <cell r="C10">
            <v>2.2000000000000002</v>
          </cell>
          <cell r="E10">
            <v>9.6</v>
          </cell>
          <cell r="G10">
            <v>11.5</v>
          </cell>
        </row>
        <row r="11">
          <cell r="B11">
            <v>-0.9</v>
          </cell>
          <cell r="C11">
            <v>-0.9</v>
          </cell>
          <cell r="E11">
            <v>8.4</v>
          </cell>
          <cell r="G11">
            <v>11.1</v>
          </cell>
        </row>
        <row r="12">
          <cell r="B12">
            <v>-2.4</v>
          </cell>
          <cell r="C12">
            <v>-2.4</v>
          </cell>
          <cell r="D12">
            <v>5.2</v>
          </cell>
          <cell r="E12">
            <v>5.2</v>
          </cell>
          <cell r="F12">
            <v>7.4</v>
          </cell>
          <cell r="G12">
            <v>7.4</v>
          </cell>
        </row>
        <row r="13">
          <cell r="B13">
            <v>1.4</v>
          </cell>
          <cell r="D13">
            <v>5.6</v>
          </cell>
          <cell r="F13">
            <v>7</v>
          </cell>
        </row>
        <row r="14">
          <cell r="B14">
            <v>1</v>
          </cell>
          <cell r="D14">
            <v>5.2</v>
          </cell>
          <cell r="F14">
            <v>6.5</v>
          </cell>
        </row>
      </sheetData>
      <sheetData sheetId="5">
        <row r="6">
          <cell r="C6">
            <v>280.55182186000002</v>
          </cell>
          <cell r="F6">
            <v>272.82758272400002</v>
          </cell>
        </row>
        <row r="7">
          <cell r="C7">
            <v>283.06358630099999</v>
          </cell>
          <cell r="F7">
            <v>278.273628073</v>
          </cell>
        </row>
        <row r="8">
          <cell r="C8">
            <v>288.22808835699999</v>
          </cell>
          <cell r="F8">
            <v>290.91246370300001</v>
          </cell>
        </row>
        <row r="9">
          <cell r="C9">
            <v>292.99375922600001</v>
          </cell>
          <cell r="F9">
            <v>300.72647558900002</v>
          </cell>
        </row>
        <row r="10">
          <cell r="C10">
            <v>299.12183939800002</v>
          </cell>
          <cell r="F10">
            <v>317.94345613199999</v>
          </cell>
        </row>
        <row r="11">
          <cell r="C11">
            <v>302.26111670400002</v>
          </cell>
          <cell r="F11">
            <v>328.42644112699998</v>
          </cell>
        </row>
        <row r="12">
          <cell r="C12">
            <v>307.599040597</v>
          </cell>
          <cell r="F12">
            <v>341.63365394200002</v>
          </cell>
        </row>
        <row r="13">
          <cell r="C13">
            <v>308.88619901999999</v>
          </cell>
          <cell r="F13">
            <v>353.50479671599999</v>
          </cell>
        </row>
        <row r="14">
          <cell r="C14">
            <v>312.79915770600002</v>
          </cell>
          <cell r="F14">
            <v>365.86504306099999</v>
          </cell>
        </row>
        <row r="15">
          <cell r="C15">
            <v>316.45929023100001</v>
          </cell>
          <cell r="F15">
            <v>379.27444168900001</v>
          </cell>
        </row>
        <row r="16">
          <cell r="C16">
            <v>318.01457773099997</v>
          </cell>
          <cell r="F16">
            <v>387.36105904099998</v>
          </cell>
        </row>
        <row r="17">
          <cell r="C17">
            <v>318.68037703300001</v>
          </cell>
          <cell r="F17">
            <v>393.18016659099999</v>
          </cell>
        </row>
        <row r="18">
          <cell r="C18">
            <v>316.691077549</v>
          </cell>
          <cell r="F18">
            <v>393.697721183</v>
          </cell>
        </row>
        <row r="19">
          <cell r="C19">
            <v>318.15907156899999</v>
          </cell>
          <cell r="F19">
            <v>403.70531695800003</v>
          </cell>
        </row>
        <row r="20">
          <cell r="C20">
            <v>317.72255332600002</v>
          </cell>
          <cell r="F20">
            <v>413.40707565000002</v>
          </cell>
        </row>
        <row r="21">
          <cell r="C21">
            <v>325.61021996599999</v>
          </cell>
          <cell r="F21">
            <v>430.65643975299997</v>
          </cell>
        </row>
        <row r="22">
          <cell r="C22">
            <v>313.91113480400003</v>
          </cell>
          <cell r="F22">
            <v>434.66113858099999</v>
          </cell>
        </row>
      </sheetData>
      <sheetData sheetId="6">
        <row r="5">
          <cell r="C5">
            <v>138.19999999999999</v>
          </cell>
          <cell r="D5">
            <v>157.30000000000001</v>
          </cell>
        </row>
        <row r="6">
          <cell r="C6">
            <v>187.6</v>
          </cell>
          <cell r="D6">
            <v>208</v>
          </cell>
        </row>
        <row r="7">
          <cell r="C7">
            <v>204.8</v>
          </cell>
          <cell r="D7">
            <v>280.8</v>
          </cell>
        </row>
        <row r="8">
          <cell r="C8">
            <v>188.9</v>
          </cell>
          <cell r="D8">
            <v>352</v>
          </cell>
        </row>
        <row r="9">
          <cell r="C9">
            <v>187.3</v>
          </cell>
          <cell r="D9">
            <v>386.1</v>
          </cell>
        </row>
      </sheetData>
      <sheetData sheetId="7">
        <row r="10">
          <cell r="C10">
            <v>5.0999999999999996</v>
          </cell>
          <cell r="E10">
            <v>-0.3</v>
          </cell>
          <cell r="G10">
            <v>20.399999999999999</v>
          </cell>
        </row>
        <row r="11">
          <cell r="C11">
            <v>6</v>
          </cell>
          <cell r="E11">
            <v>-0.5</v>
          </cell>
          <cell r="G11">
            <v>20.8</v>
          </cell>
        </row>
        <row r="12">
          <cell r="C12">
            <v>7.8</v>
          </cell>
          <cell r="E12">
            <v>-4.9000000000000004</v>
          </cell>
          <cell r="G12">
            <v>23.6</v>
          </cell>
        </row>
        <row r="13">
          <cell r="C13">
            <v>8.5</v>
          </cell>
          <cell r="E13">
            <v>-0.7</v>
          </cell>
          <cell r="G13">
            <v>19.399999999999999</v>
          </cell>
        </row>
        <row r="14">
          <cell r="C14">
            <v>7</v>
          </cell>
          <cell r="E14">
            <v>2.1</v>
          </cell>
          <cell r="G14">
            <v>13.8</v>
          </cell>
        </row>
        <row r="15">
          <cell r="C15">
            <v>7.7</v>
          </cell>
          <cell r="E15">
            <v>8.9</v>
          </cell>
          <cell r="G15">
            <v>12.8</v>
          </cell>
        </row>
        <row r="16">
          <cell r="C16">
            <v>7.3</v>
          </cell>
          <cell r="E16">
            <v>2.5</v>
          </cell>
          <cell r="G16">
            <v>6.7</v>
          </cell>
        </row>
        <row r="17">
          <cell r="C17">
            <v>6.2</v>
          </cell>
          <cell r="E17">
            <v>3.9</v>
          </cell>
          <cell r="G17">
            <v>4.5</v>
          </cell>
        </row>
        <row r="18">
          <cell r="C18">
            <v>4</v>
          </cell>
          <cell r="E18">
            <v>1.1000000000000001</v>
          </cell>
          <cell r="G18">
            <v>-0.6</v>
          </cell>
        </row>
        <row r="19">
          <cell r="C19">
            <v>5.7</v>
          </cell>
          <cell r="E19">
            <v>-3.9</v>
          </cell>
          <cell r="G19">
            <v>-8.5</v>
          </cell>
        </row>
        <row r="20">
          <cell r="C20">
            <v>-2.2000000000000002</v>
          </cell>
          <cell r="E20">
            <v>-3.2</v>
          </cell>
          <cell r="G20">
            <v>-9.5</v>
          </cell>
        </row>
        <row r="21">
          <cell r="C21">
            <v>-0.3</v>
          </cell>
          <cell r="E21">
            <v>-1.1000000000000001</v>
          </cell>
          <cell r="G21">
            <v>-0.9</v>
          </cell>
        </row>
        <row r="22">
          <cell r="C22">
            <v>-1.6</v>
          </cell>
          <cell r="E22">
            <v>-2.7</v>
          </cell>
          <cell r="G22">
            <v>-2.5</v>
          </cell>
        </row>
        <row r="23">
          <cell r="C23">
            <v>-2.4</v>
          </cell>
          <cell r="E23">
            <v>-1.5</v>
          </cell>
          <cell r="G23">
            <v>-2.6</v>
          </cell>
        </row>
        <row r="24">
          <cell r="C24">
            <v>1.2</v>
          </cell>
          <cell r="E24">
            <v>1.7</v>
          </cell>
          <cell r="G24">
            <v>1.2</v>
          </cell>
        </row>
        <row r="25">
          <cell r="C25">
            <v>1.1000000000000001</v>
          </cell>
          <cell r="E25">
            <v>0.9</v>
          </cell>
          <cell r="G25">
            <v>-3.6</v>
          </cell>
        </row>
      </sheetData>
      <sheetData sheetId="8">
        <row r="5">
          <cell r="C5">
            <v>1.9</v>
          </cell>
        </row>
        <row r="6">
          <cell r="C6">
            <v>-1.6</v>
          </cell>
        </row>
        <row r="7">
          <cell r="C7">
            <v>-4.0999999999999996</v>
          </cell>
        </row>
        <row r="8">
          <cell r="C8">
            <v>-4.0999999999999996</v>
          </cell>
        </row>
        <row r="9">
          <cell r="C9">
            <v>-3.9</v>
          </cell>
        </row>
        <row r="10">
          <cell r="C10">
            <v>-5.7</v>
          </cell>
        </row>
        <row r="11">
          <cell r="C11">
            <v>-3.1</v>
          </cell>
        </row>
        <row r="12">
          <cell r="C12">
            <v>-8.6</v>
          </cell>
        </row>
        <row r="13">
          <cell r="C13">
            <v>-7.4</v>
          </cell>
        </row>
        <row r="14">
          <cell r="C14">
            <v>-8.8000000000000007</v>
          </cell>
        </row>
        <row r="15">
          <cell r="C15">
            <v>-11.4</v>
          </cell>
        </row>
        <row r="16">
          <cell r="C16">
            <v>-12</v>
          </cell>
        </row>
        <row r="17">
          <cell r="C17">
            <v>-11.7</v>
          </cell>
        </row>
        <row r="18">
          <cell r="C18">
            <v>-8.1999999999999993</v>
          </cell>
        </row>
        <row r="19">
          <cell r="C19">
            <v>-6.6</v>
          </cell>
        </row>
        <row r="20">
          <cell r="B20">
            <v>-8.3000000000000007</v>
          </cell>
          <cell r="C20">
            <v>-8.3000000000000007</v>
          </cell>
        </row>
        <row r="21">
          <cell r="B21">
            <v>-7.5</v>
          </cell>
          <cell r="C21">
            <v>-7.5</v>
          </cell>
        </row>
        <row r="22">
          <cell r="B22">
            <v>-6.2</v>
          </cell>
        </row>
        <row r="23">
          <cell r="B23">
            <v>-6</v>
          </cell>
        </row>
        <row r="24">
          <cell r="B24">
            <v>-6.1</v>
          </cell>
        </row>
      </sheetData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azby"/>
      <sheetName val="diferencial"/>
      <sheetName val="List3"/>
      <sheetName val="PX-50"/>
      <sheetName val="real.US"/>
    </sheetNames>
    <sheetDataSet>
      <sheetData sheetId="0" refreshError="1">
        <row r="507">
          <cell r="E507">
            <v>13</v>
          </cell>
          <cell r="F507">
            <v>23</v>
          </cell>
        </row>
        <row r="508">
          <cell r="E508">
            <v>13</v>
          </cell>
          <cell r="F508">
            <v>23</v>
          </cell>
        </row>
        <row r="509">
          <cell r="E509">
            <v>13</v>
          </cell>
          <cell r="F509">
            <v>23</v>
          </cell>
        </row>
        <row r="510">
          <cell r="E510">
            <v>13</v>
          </cell>
          <cell r="F510">
            <v>23</v>
          </cell>
        </row>
        <row r="511">
          <cell r="E511">
            <v>13</v>
          </cell>
          <cell r="F511">
            <v>23</v>
          </cell>
        </row>
        <row r="512">
          <cell r="E512">
            <v>13</v>
          </cell>
          <cell r="F512">
            <v>23</v>
          </cell>
        </row>
        <row r="513">
          <cell r="E513">
            <v>13</v>
          </cell>
          <cell r="F513">
            <v>23</v>
          </cell>
        </row>
        <row r="514">
          <cell r="E514">
            <v>13</v>
          </cell>
          <cell r="F514">
            <v>23</v>
          </cell>
        </row>
        <row r="515">
          <cell r="E515">
            <v>13</v>
          </cell>
          <cell r="F515">
            <v>23</v>
          </cell>
        </row>
        <row r="516">
          <cell r="E516">
            <v>13</v>
          </cell>
          <cell r="F516">
            <v>23</v>
          </cell>
        </row>
        <row r="517">
          <cell r="E517">
            <v>13</v>
          </cell>
          <cell r="F517">
            <v>23</v>
          </cell>
        </row>
        <row r="518">
          <cell r="E518">
            <v>13</v>
          </cell>
          <cell r="F518">
            <v>23</v>
          </cell>
        </row>
        <row r="519">
          <cell r="E519">
            <v>13</v>
          </cell>
          <cell r="F519">
            <v>23</v>
          </cell>
        </row>
        <row r="520">
          <cell r="E520">
            <v>13</v>
          </cell>
          <cell r="F520">
            <v>23</v>
          </cell>
        </row>
        <row r="521">
          <cell r="E521">
            <v>13</v>
          </cell>
          <cell r="F521">
            <v>23</v>
          </cell>
        </row>
        <row r="522">
          <cell r="E522">
            <v>13</v>
          </cell>
          <cell r="F522">
            <v>23</v>
          </cell>
        </row>
        <row r="523">
          <cell r="E523">
            <v>13</v>
          </cell>
          <cell r="F523">
            <v>19</v>
          </cell>
        </row>
        <row r="524">
          <cell r="E524">
            <v>13</v>
          </cell>
          <cell r="F524">
            <v>19</v>
          </cell>
        </row>
        <row r="525">
          <cell r="E525">
            <v>13</v>
          </cell>
          <cell r="F525">
            <v>19</v>
          </cell>
        </row>
        <row r="526">
          <cell r="E526">
            <v>13</v>
          </cell>
          <cell r="F526">
            <v>19</v>
          </cell>
        </row>
        <row r="527">
          <cell r="E527">
            <v>13</v>
          </cell>
          <cell r="F527">
            <v>19</v>
          </cell>
        </row>
        <row r="528">
          <cell r="E528">
            <v>13</v>
          </cell>
          <cell r="F528">
            <v>19</v>
          </cell>
        </row>
        <row r="529">
          <cell r="E529">
            <v>13</v>
          </cell>
          <cell r="F529">
            <v>19</v>
          </cell>
        </row>
        <row r="530">
          <cell r="E530">
            <v>13</v>
          </cell>
          <cell r="F530">
            <v>19</v>
          </cell>
        </row>
        <row r="531">
          <cell r="E531">
            <v>13</v>
          </cell>
          <cell r="F531">
            <v>19</v>
          </cell>
        </row>
        <row r="532">
          <cell r="E532">
            <v>13</v>
          </cell>
          <cell r="F532">
            <v>19</v>
          </cell>
        </row>
        <row r="533">
          <cell r="E533">
            <v>13</v>
          </cell>
          <cell r="F533">
            <v>19</v>
          </cell>
        </row>
        <row r="534">
          <cell r="E534">
            <v>13</v>
          </cell>
          <cell r="F534">
            <v>19</v>
          </cell>
        </row>
        <row r="535">
          <cell r="E535">
            <v>13</v>
          </cell>
          <cell r="F535">
            <v>19</v>
          </cell>
        </row>
        <row r="536">
          <cell r="E536">
            <v>13</v>
          </cell>
          <cell r="F536">
            <v>19</v>
          </cell>
        </row>
        <row r="537">
          <cell r="E537">
            <v>13</v>
          </cell>
          <cell r="F537">
            <v>19</v>
          </cell>
        </row>
        <row r="538">
          <cell r="E538">
            <v>13</v>
          </cell>
          <cell r="F538">
            <v>19</v>
          </cell>
        </row>
        <row r="539">
          <cell r="E539">
            <v>13</v>
          </cell>
          <cell r="F539">
            <v>19</v>
          </cell>
        </row>
        <row r="540">
          <cell r="E540">
            <v>13</v>
          </cell>
          <cell r="F540">
            <v>19</v>
          </cell>
        </row>
        <row r="541">
          <cell r="E541">
            <v>13</v>
          </cell>
          <cell r="F541">
            <v>19</v>
          </cell>
        </row>
        <row r="542">
          <cell r="E542">
            <v>13</v>
          </cell>
          <cell r="F542">
            <v>19</v>
          </cell>
        </row>
        <row r="543">
          <cell r="E543">
            <v>13</v>
          </cell>
          <cell r="F543">
            <v>19</v>
          </cell>
        </row>
        <row r="544">
          <cell r="E544">
            <v>13</v>
          </cell>
          <cell r="F544">
            <v>19</v>
          </cell>
        </row>
        <row r="545">
          <cell r="E545">
            <v>13</v>
          </cell>
          <cell r="F545">
            <v>19</v>
          </cell>
        </row>
        <row r="546">
          <cell r="E546">
            <v>13</v>
          </cell>
          <cell r="F546">
            <v>19</v>
          </cell>
        </row>
        <row r="547">
          <cell r="E547">
            <v>13</v>
          </cell>
          <cell r="F547">
            <v>19</v>
          </cell>
        </row>
        <row r="548">
          <cell r="E548">
            <v>13</v>
          </cell>
          <cell r="F548">
            <v>19</v>
          </cell>
        </row>
        <row r="549">
          <cell r="E549">
            <v>13</v>
          </cell>
          <cell r="F549">
            <v>19</v>
          </cell>
        </row>
        <row r="550">
          <cell r="E550">
            <v>13</v>
          </cell>
          <cell r="F550">
            <v>19</v>
          </cell>
        </row>
        <row r="551">
          <cell r="E551">
            <v>13</v>
          </cell>
          <cell r="F551">
            <v>19</v>
          </cell>
        </row>
        <row r="552">
          <cell r="E552">
            <v>13</v>
          </cell>
          <cell r="F552">
            <v>19</v>
          </cell>
        </row>
        <row r="553">
          <cell r="E553">
            <v>13</v>
          </cell>
          <cell r="F553">
            <v>19</v>
          </cell>
        </row>
        <row r="554">
          <cell r="E554">
            <v>13</v>
          </cell>
          <cell r="F554">
            <v>19</v>
          </cell>
        </row>
        <row r="555">
          <cell r="E555">
            <v>13</v>
          </cell>
          <cell r="F555">
            <v>19</v>
          </cell>
        </row>
        <row r="556">
          <cell r="E556">
            <v>13</v>
          </cell>
          <cell r="F556">
            <v>19</v>
          </cell>
        </row>
        <row r="557">
          <cell r="E557">
            <v>13</v>
          </cell>
          <cell r="F557">
            <v>19</v>
          </cell>
        </row>
        <row r="558">
          <cell r="E558">
            <v>13</v>
          </cell>
          <cell r="F558">
            <v>19</v>
          </cell>
        </row>
        <row r="559">
          <cell r="E559">
            <v>13</v>
          </cell>
          <cell r="F559">
            <v>19</v>
          </cell>
        </row>
        <row r="560">
          <cell r="E560">
            <v>13</v>
          </cell>
          <cell r="F560">
            <v>19</v>
          </cell>
        </row>
        <row r="561">
          <cell r="E561">
            <v>13</v>
          </cell>
          <cell r="F561">
            <v>19</v>
          </cell>
        </row>
        <row r="562">
          <cell r="E562">
            <v>13</v>
          </cell>
          <cell r="F562">
            <v>19</v>
          </cell>
        </row>
        <row r="563">
          <cell r="E563">
            <v>13</v>
          </cell>
          <cell r="F563">
            <v>19</v>
          </cell>
        </row>
        <row r="564">
          <cell r="E564">
            <v>13</v>
          </cell>
          <cell r="F564">
            <v>19</v>
          </cell>
        </row>
        <row r="565">
          <cell r="E565">
            <v>13</v>
          </cell>
          <cell r="F565">
            <v>19</v>
          </cell>
        </row>
        <row r="566">
          <cell r="E566">
            <v>13</v>
          </cell>
          <cell r="F566">
            <v>19</v>
          </cell>
        </row>
        <row r="567">
          <cell r="E567">
            <v>13</v>
          </cell>
          <cell r="F567">
            <v>19</v>
          </cell>
        </row>
        <row r="568">
          <cell r="E568">
            <v>13</v>
          </cell>
          <cell r="F568">
            <v>19</v>
          </cell>
        </row>
        <row r="569">
          <cell r="E569">
            <v>13</v>
          </cell>
          <cell r="F569">
            <v>19</v>
          </cell>
        </row>
        <row r="570">
          <cell r="E570">
            <v>13</v>
          </cell>
          <cell r="F570">
            <v>19</v>
          </cell>
        </row>
        <row r="571">
          <cell r="E571">
            <v>13</v>
          </cell>
          <cell r="F571">
            <v>19</v>
          </cell>
        </row>
        <row r="572">
          <cell r="E572">
            <v>13</v>
          </cell>
          <cell r="F572">
            <v>19</v>
          </cell>
        </row>
        <row r="573">
          <cell r="E573">
            <v>13</v>
          </cell>
          <cell r="F573">
            <v>19</v>
          </cell>
        </row>
        <row r="574">
          <cell r="E574">
            <v>13</v>
          </cell>
          <cell r="F574">
            <v>19</v>
          </cell>
        </row>
        <row r="575">
          <cell r="E575">
            <v>13</v>
          </cell>
          <cell r="F575">
            <v>19</v>
          </cell>
        </row>
        <row r="576">
          <cell r="E576">
            <v>13</v>
          </cell>
          <cell r="F576">
            <v>19</v>
          </cell>
        </row>
        <row r="577">
          <cell r="E577">
            <v>13</v>
          </cell>
          <cell r="F577">
            <v>19</v>
          </cell>
        </row>
        <row r="578">
          <cell r="E578">
            <v>13</v>
          </cell>
          <cell r="F578">
            <v>19</v>
          </cell>
        </row>
        <row r="579">
          <cell r="E579">
            <v>13</v>
          </cell>
          <cell r="F579">
            <v>19</v>
          </cell>
        </row>
        <row r="580">
          <cell r="E580">
            <v>13</v>
          </cell>
          <cell r="F580">
            <v>19</v>
          </cell>
        </row>
        <row r="581">
          <cell r="E581">
            <v>13</v>
          </cell>
          <cell r="F581">
            <v>19</v>
          </cell>
        </row>
        <row r="582">
          <cell r="E582">
            <v>13</v>
          </cell>
          <cell r="F582">
            <v>19</v>
          </cell>
        </row>
        <row r="583">
          <cell r="E583">
            <v>13</v>
          </cell>
          <cell r="F583">
            <v>19</v>
          </cell>
        </row>
        <row r="584">
          <cell r="E584">
            <v>13</v>
          </cell>
          <cell r="F584">
            <v>19</v>
          </cell>
        </row>
        <row r="585">
          <cell r="E585">
            <v>13</v>
          </cell>
          <cell r="F585">
            <v>19</v>
          </cell>
        </row>
        <row r="586">
          <cell r="E586">
            <v>13</v>
          </cell>
          <cell r="F586">
            <v>19</v>
          </cell>
        </row>
        <row r="587">
          <cell r="E587">
            <v>13</v>
          </cell>
          <cell r="F587">
            <v>19</v>
          </cell>
        </row>
        <row r="588">
          <cell r="E588">
            <v>13</v>
          </cell>
          <cell r="F588">
            <v>19</v>
          </cell>
        </row>
        <row r="589">
          <cell r="E589">
            <v>13</v>
          </cell>
          <cell r="F589">
            <v>19</v>
          </cell>
        </row>
        <row r="590">
          <cell r="E590">
            <v>13</v>
          </cell>
          <cell r="F590">
            <v>19</v>
          </cell>
        </row>
        <row r="591">
          <cell r="E591">
            <v>13</v>
          </cell>
          <cell r="F591">
            <v>19</v>
          </cell>
        </row>
        <row r="592">
          <cell r="E592">
            <v>13</v>
          </cell>
          <cell r="F592">
            <v>19</v>
          </cell>
        </row>
        <row r="593">
          <cell r="E593">
            <v>13</v>
          </cell>
          <cell r="F593">
            <v>19</v>
          </cell>
        </row>
        <row r="594">
          <cell r="E594">
            <v>13</v>
          </cell>
          <cell r="F594">
            <v>19</v>
          </cell>
        </row>
        <row r="595">
          <cell r="E595">
            <v>13</v>
          </cell>
          <cell r="F595">
            <v>19</v>
          </cell>
        </row>
        <row r="596">
          <cell r="E596">
            <v>13</v>
          </cell>
          <cell r="F596">
            <v>19</v>
          </cell>
        </row>
        <row r="597">
          <cell r="E597">
            <v>13</v>
          </cell>
          <cell r="F597">
            <v>19</v>
          </cell>
        </row>
        <row r="598">
          <cell r="E598">
            <v>13</v>
          </cell>
          <cell r="F598">
            <v>19</v>
          </cell>
        </row>
        <row r="599">
          <cell r="E599">
            <v>13</v>
          </cell>
          <cell r="F599">
            <v>19</v>
          </cell>
        </row>
        <row r="600">
          <cell r="E600">
            <v>13</v>
          </cell>
          <cell r="F600">
            <v>19</v>
          </cell>
        </row>
        <row r="601">
          <cell r="E601">
            <v>13</v>
          </cell>
          <cell r="F601">
            <v>19</v>
          </cell>
        </row>
        <row r="602">
          <cell r="E602">
            <v>13</v>
          </cell>
          <cell r="F602">
            <v>19</v>
          </cell>
        </row>
        <row r="603">
          <cell r="E603">
            <v>13</v>
          </cell>
          <cell r="F603">
            <v>19</v>
          </cell>
        </row>
        <row r="604">
          <cell r="E604">
            <v>13</v>
          </cell>
          <cell r="F604">
            <v>19</v>
          </cell>
        </row>
        <row r="605">
          <cell r="E605">
            <v>13</v>
          </cell>
          <cell r="F605">
            <v>19</v>
          </cell>
        </row>
        <row r="606">
          <cell r="E606">
            <v>13</v>
          </cell>
          <cell r="F606">
            <v>19</v>
          </cell>
        </row>
        <row r="607">
          <cell r="E607">
            <v>13</v>
          </cell>
          <cell r="F607">
            <v>19</v>
          </cell>
        </row>
        <row r="608">
          <cell r="E608">
            <v>13</v>
          </cell>
          <cell r="F608">
            <v>19</v>
          </cell>
        </row>
        <row r="609">
          <cell r="E609">
            <v>13</v>
          </cell>
          <cell r="F609">
            <v>19</v>
          </cell>
        </row>
        <row r="610">
          <cell r="E610">
            <v>13</v>
          </cell>
          <cell r="F610">
            <v>19</v>
          </cell>
        </row>
        <row r="611">
          <cell r="E611">
            <v>13</v>
          </cell>
          <cell r="F611">
            <v>19</v>
          </cell>
        </row>
        <row r="612">
          <cell r="E612">
            <v>13</v>
          </cell>
          <cell r="F612">
            <v>19</v>
          </cell>
        </row>
        <row r="613">
          <cell r="E613">
            <v>13</v>
          </cell>
          <cell r="F613">
            <v>19</v>
          </cell>
        </row>
        <row r="614">
          <cell r="E614">
            <v>13</v>
          </cell>
          <cell r="F614">
            <v>19</v>
          </cell>
        </row>
        <row r="615">
          <cell r="E615">
            <v>13</v>
          </cell>
          <cell r="F615">
            <v>19</v>
          </cell>
        </row>
        <row r="616">
          <cell r="E616">
            <v>13</v>
          </cell>
          <cell r="F616">
            <v>19</v>
          </cell>
        </row>
        <row r="617">
          <cell r="E617">
            <v>13</v>
          </cell>
          <cell r="F617">
            <v>19</v>
          </cell>
        </row>
        <row r="618">
          <cell r="E618">
            <v>13</v>
          </cell>
          <cell r="F618">
            <v>19</v>
          </cell>
        </row>
        <row r="619">
          <cell r="E619">
            <v>13</v>
          </cell>
          <cell r="F619">
            <v>19</v>
          </cell>
        </row>
        <row r="620">
          <cell r="E620">
            <v>13</v>
          </cell>
          <cell r="F620">
            <v>19</v>
          </cell>
        </row>
        <row r="621">
          <cell r="E621">
            <v>13</v>
          </cell>
          <cell r="F621">
            <v>19</v>
          </cell>
        </row>
        <row r="622">
          <cell r="E622">
            <v>13</v>
          </cell>
          <cell r="F622">
            <v>19</v>
          </cell>
        </row>
        <row r="623">
          <cell r="E623">
            <v>13</v>
          </cell>
          <cell r="F623">
            <v>19</v>
          </cell>
        </row>
        <row r="624">
          <cell r="E624">
            <v>13</v>
          </cell>
          <cell r="F624">
            <v>19</v>
          </cell>
        </row>
        <row r="625">
          <cell r="E625">
            <v>13</v>
          </cell>
          <cell r="F625">
            <v>19</v>
          </cell>
        </row>
        <row r="626">
          <cell r="E626">
            <v>13</v>
          </cell>
          <cell r="F626">
            <v>19</v>
          </cell>
        </row>
        <row r="627">
          <cell r="E627">
            <v>13</v>
          </cell>
          <cell r="F627">
            <v>19</v>
          </cell>
        </row>
        <row r="628">
          <cell r="E628">
            <v>13</v>
          </cell>
          <cell r="F628">
            <v>19</v>
          </cell>
        </row>
        <row r="629">
          <cell r="E629">
            <v>13</v>
          </cell>
          <cell r="F629">
            <v>19</v>
          </cell>
        </row>
        <row r="630">
          <cell r="E630">
            <v>13</v>
          </cell>
          <cell r="F630">
            <v>19</v>
          </cell>
        </row>
        <row r="631">
          <cell r="E631">
            <v>13</v>
          </cell>
          <cell r="F631">
            <v>19</v>
          </cell>
        </row>
        <row r="632">
          <cell r="E632">
            <v>13</v>
          </cell>
          <cell r="F632">
            <v>19</v>
          </cell>
        </row>
      </sheetData>
      <sheetData sheetId="1" refreshError="1">
        <row r="257">
          <cell r="E257">
            <v>12.11687</v>
          </cell>
        </row>
        <row r="258">
          <cell r="E258">
            <v>12.3825</v>
          </cell>
        </row>
        <row r="259">
          <cell r="E259">
            <v>12.3025</v>
          </cell>
        </row>
        <row r="260">
          <cell r="E260">
            <v>12.278119999999999</v>
          </cell>
        </row>
        <row r="261">
          <cell r="E261">
            <v>12.25375</v>
          </cell>
        </row>
        <row r="262">
          <cell r="E262">
            <v>12.280620000000001</v>
          </cell>
        </row>
        <row r="263">
          <cell r="E263">
            <v>12.323119999999999</v>
          </cell>
        </row>
        <row r="264">
          <cell r="E264">
            <v>12.30969</v>
          </cell>
        </row>
        <row r="265">
          <cell r="E265">
            <v>12.217499999999999</v>
          </cell>
        </row>
        <row r="266">
          <cell r="E266">
            <v>12.24141</v>
          </cell>
        </row>
        <row r="267">
          <cell r="E267">
            <v>11.977499999999999</v>
          </cell>
        </row>
        <row r="268">
          <cell r="E268">
            <v>11.897500000000001</v>
          </cell>
        </row>
        <row r="269">
          <cell r="E269">
            <v>11.8475</v>
          </cell>
        </row>
        <row r="270">
          <cell r="E270">
            <v>11.8675</v>
          </cell>
        </row>
        <row r="271">
          <cell r="E271">
            <v>11.750159999999999</v>
          </cell>
        </row>
        <row r="272">
          <cell r="E272">
            <v>11.77797</v>
          </cell>
        </row>
        <row r="273">
          <cell r="E273">
            <v>11.807969999999999</v>
          </cell>
        </row>
        <row r="274">
          <cell r="E274">
            <v>11.797499999999999</v>
          </cell>
        </row>
        <row r="275">
          <cell r="E275">
            <v>11.7675</v>
          </cell>
        </row>
        <row r="276">
          <cell r="E276">
            <v>11.81312</v>
          </cell>
        </row>
        <row r="277">
          <cell r="E277">
            <v>12.030939999999999</v>
          </cell>
        </row>
        <row r="278">
          <cell r="E278">
            <v>12.02094</v>
          </cell>
        </row>
        <row r="279">
          <cell r="E279">
            <v>11.84094</v>
          </cell>
        </row>
        <row r="280">
          <cell r="E280">
            <v>11.85094</v>
          </cell>
        </row>
        <row r="281">
          <cell r="E281">
            <v>11.95922</v>
          </cell>
        </row>
        <row r="282">
          <cell r="E282">
            <v>12.024839999999999</v>
          </cell>
        </row>
        <row r="283">
          <cell r="E283">
            <v>12.20875</v>
          </cell>
        </row>
        <row r="284">
          <cell r="E284">
            <v>12.13875</v>
          </cell>
        </row>
        <row r="285">
          <cell r="E285">
            <v>12.108750000000001</v>
          </cell>
        </row>
        <row r="286">
          <cell r="E286">
            <v>12.108750000000001</v>
          </cell>
        </row>
        <row r="287">
          <cell r="E287">
            <v>12.136089999999999</v>
          </cell>
        </row>
        <row r="288">
          <cell r="E288">
            <v>12.13219</v>
          </cell>
        </row>
        <row r="289">
          <cell r="E289">
            <v>12.13</v>
          </cell>
        </row>
        <row r="290">
          <cell r="E290">
            <v>12.06</v>
          </cell>
        </row>
        <row r="291">
          <cell r="E291">
            <v>12.08</v>
          </cell>
        </row>
        <row r="292">
          <cell r="E292">
            <v>12.05</v>
          </cell>
        </row>
        <row r="293">
          <cell r="E293">
            <v>12.03</v>
          </cell>
        </row>
        <row r="294">
          <cell r="E294">
            <v>11.96</v>
          </cell>
        </row>
        <row r="295">
          <cell r="E295">
            <v>11.92656</v>
          </cell>
        </row>
        <row r="296">
          <cell r="E296">
            <v>11.96</v>
          </cell>
        </row>
        <row r="297">
          <cell r="E297">
            <v>11.93</v>
          </cell>
        </row>
        <row r="298">
          <cell r="E298">
            <v>11.86</v>
          </cell>
        </row>
        <row r="299">
          <cell r="E299">
            <v>11.79</v>
          </cell>
        </row>
        <row r="300">
          <cell r="E300">
            <v>11.78</v>
          </cell>
        </row>
        <row r="301">
          <cell r="E301">
            <v>11.77875</v>
          </cell>
        </row>
        <row r="302">
          <cell r="E302">
            <v>11.77875</v>
          </cell>
        </row>
        <row r="303">
          <cell r="E303">
            <v>11.88</v>
          </cell>
        </row>
        <row r="304">
          <cell r="E304">
            <v>11.96172</v>
          </cell>
        </row>
        <row r="305">
          <cell r="E305">
            <v>11.991250000000001</v>
          </cell>
        </row>
        <row r="306">
          <cell r="E306">
            <v>12.001250000000001</v>
          </cell>
        </row>
        <row r="307">
          <cell r="E307">
            <v>12.03125</v>
          </cell>
        </row>
        <row r="308">
          <cell r="E308">
            <v>12.11125</v>
          </cell>
        </row>
        <row r="309">
          <cell r="E309">
            <v>12.12125</v>
          </cell>
        </row>
        <row r="310">
          <cell r="E310">
            <v>12.123909999999999</v>
          </cell>
        </row>
        <row r="311">
          <cell r="E311">
            <v>12.13</v>
          </cell>
        </row>
        <row r="312">
          <cell r="E312">
            <v>11.998749999999999</v>
          </cell>
        </row>
        <row r="313">
          <cell r="E313">
            <v>11.97875</v>
          </cell>
        </row>
        <row r="314">
          <cell r="E314">
            <v>11.95875</v>
          </cell>
        </row>
        <row r="315">
          <cell r="E315">
            <v>11.918749999999999</v>
          </cell>
        </row>
        <row r="316">
          <cell r="E316">
            <v>11.845310000000001</v>
          </cell>
        </row>
        <row r="317">
          <cell r="E317">
            <v>11.8775</v>
          </cell>
        </row>
        <row r="318">
          <cell r="E318">
            <v>11.797499999999999</v>
          </cell>
        </row>
        <row r="319">
          <cell r="E319">
            <v>11.807499999999999</v>
          </cell>
        </row>
        <row r="320">
          <cell r="E320">
            <v>11.74375</v>
          </cell>
        </row>
        <row r="321">
          <cell r="E321">
            <v>11.7425</v>
          </cell>
        </row>
        <row r="322">
          <cell r="E322">
            <v>11.775</v>
          </cell>
        </row>
        <row r="323">
          <cell r="E323">
            <v>11.775</v>
          </cell>
        </row>
        <row r="324">
          <cell r="E324">
            <v>11.713749999999999</v>
          </cell>
        </row>
        <row r="325">
          <cell r="E325">
            <v>11.672499999999999</v>
          </cell>
        </row>
        <row r="326">
          <cell r="E326">
            <v>11.6525</v>
          </cell>
        </row>
        <row r="327">
          <cell r="E327">
            <v>11.6525</v>
          </cell>
        </row>
        <row r="328">
          <cell r="E328">
            <v>11.675940000000001</v>
          </cell>
        </row>
        <row r="329">
          <cell r="E329">
            <v>11.645940000000001</v>
          </cell>
        </row>
        <row r="330">
          <cell r="E330">
            <v>11.580779999999999</v>
          </cell>
        </row>
        <row r="331">
          <cell r="E331">
            <v>11.5425</v>
          </cell>
        </row>
        <row r="332">
          <cell r="E332">
            <v>11.5525</v>
          </cell>
        </row>
        <row r="333">
          <cell r="E333">
            <v>11.518590000000001</v>
          </cell>
        </row>
        <row r="334">
          <cell r="E334">
            <v>11.528590000000001</v>
          </cell>
        </row>
        <row r="335">
          <cell r="E335">
            <v>11.563750000000001</v>
          </cell>
        </row>
        <row r="336">
          <cell r="E336">
            <v>11.56203</v>
          </cell>
        </row>
        <row r="337">
          <cell r="E337">
            <v>11.54203</v>
          </cell>
        </row>
        <row r="338">
          <cell r="E338">
            <v>11.490779999999999</v>
          </cell>
        </row>
        <row r="339">
          <cell r="E339">
            <v>11.4925</v>
          </cell>
        </row>
        <row r="340">
          <cell r="E340">
            <v>11.46</v>
          </cell>
        </row>
        <row r="341">
          <cell r="E341">
            <v>11.417810000000001</v>
          </cell>
        </row>
        <row r="342">
          <cell r="E342">
            <v>11.32</v>
          </cell>
        </row>
        <row r="343">
          <cell r="E343">
            <v>11.25</v>
          </cell>
        </row>
        <row r="344">
          <cell r="E344">
            <v>11.22</v>
          </cell>
        </row>
        <row r="345">
          <cell r="E345">
            <v>11.279060000000001</v>
          </cell>
        </row>
        <row r="346">
          <cell r="E346">
            <v>11.22906</v>
          </cell>
        </row>
        <row r="347">
          <cell r="E347">
            <v>11.224690000000001</v>
          </cell>
        </row>
        <row r="348">
          <cell r="E348">
            <v>11.21078</v>
          </cell>
        </row>
        <row r="349">
          <cell r="E349">
            <v>11.2225</v>
          </cell>
        </row>
        <row r="350">
          <cell r="E350">
            <v>11.1625</v>
          </cell>
        </row>
        <row r="351">
          <cell r="E351">
            <v>11.2125</v>
          </cell>
        </row>
        <row r="352">
          <cell r="E352">
            <v>11.2525</v>
          </cell>
        </row>
        <row r="353">
          <cell r="E353">
            <v>11.2425</v>
          </cell>
        </row>
        <row r="354">
          <cell r="E354">
            <v>11.34984</v>
          </cell>
        </row>
        <row r="355">
          <cell r="E355">
            <v>11.339840000000001</v>
          </cell>
        </row>
        <row r="356">
          <cell r="E356">
            <v>11.40375</v>
          </cell>
        </row>
        <row r="357">
          <cell r="E357">
            <v>11.581090000000001</v>
          </cell>
        </row>
        <row r="358">
          <cell r="E358">
            <v>11.565</v>
          </cell>
        </row>
        <row r="359">
          <cell r="E359">
            <v>11.574999999999999</v>
          </cell>
        </row>
        <row r="360">
          <cell r="E360">
            <v>11.574999999999999</v>
          </cell>
        </row>
        <row r="361">
          <cell r="E361">
            <v>11.734999999999999</v>
          </cell>
        </row>
        <row r="362">
          <cell r="E362">
            <v>11.535</v>
          </cell>
        </row>
        <row r="363">
          <cell r="E363">
            <v>11.46672</v>
          </cell>
        </row>
        <row r="364">
          <cell r="E364">
            <v>11.505000000000001</v>
          </cell>
        </row>
        <row r="365">
          <cell r="E365">
            <v>11.565</v>
          </cell>
        </row>
        <row r="366">
          <cell r="E366">
            <v>11.55109</v>
          </cell>
        </row>
        <row r="367">
          <cell r="E367">
            <v>11.543749999999999</v>
          </cell>
        </row>
        <row r="368">
          <cell r="E368">
            <v>11.625</v>
          </cell>
        </row>
        <row r="369">
          <cell r="E369">
            <v>11.785</v>
          </cell>
        </row>
        <row r="370">
          <cell r="E370">
            <v>11.895</v>
          </cell>
        </row>
        <row r="371">
          <cell r="E371">
            <v>11.875</v>
          </cell>
        </row>
        <row r="372">
          <cell r="E372">
            <v>11.805</v>
          </cell>
        </row>
        <row r="373">
          <cell r="E373">
            <v>11.771090000000001</v>
          </cell>
        </row>
        <row r="374">
          <cell r="E374">
            <v>11.669370000000001</v>
          </cell>
        </row>
        <row r="375">
          <cell r="E375">
            <v>11.45937</v>
          </cell>
        </row>
        <row r="376">
          <cell r="E376">
            <v>11.377190000000001</v>
          </cell>
        </row>
        <row r="377">
          <cell r="E377">
            <v>11.245470000000001</v>
          </cell>
        </row>
        <row r="378">
          <cell r="E378">
            <v>11.23719</v>
          </cell>
        </row>
        <row r="379">
          <cell r="E379">
            <v>11.154999999999999</v>
          </cell>
        </row>
        <row r="380">
          <cell r="E380">
            <v>11.164999999999999</v>
          </cell>
        </row>
        <row r="381">
          <cell r="E381">
            <v>11.135</v>
          </cell>
        </row>
      </sheetData>
      <sheetData sheetId="2" refreshError="1"/>
      <sheetData sheetId="3" refreshError="1"/>
      <sheetData sheetId="4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List2"/>
      <sheetName val="List1"/>
      <sheetName val="grcenypotr"/>
      <sheetName val="grCPI"/>
      <sheetName val="grcistainfl"/>
      <sheetName val="tabrozpocet"/>
      <sheetName val="grcistamesinfl"/>
      <sheetName val="grpodilnettovyvozu"/>
      <sheetName val="tabnab pop"/>
      <sheetName val="grinvestice"/>
      <sheetName val="grdomacipopt"/>
      <sheetName val="grobchodnibilance"/>
      <sheetName val="grgrHDP,prumysl"/>
      <sheetName val="grafyprijmy,JMN,PP"/>
      <sheetName val="OO"/>
      <sheetName val="tabmescistainflace"/>
      <sheetName val="grspotreba,trzby,mirauspor"/>
      <sheetName val="grnezamnezam"/>
      <sheetName val="O"/>
      <sheetName val="grcenyobchod"/>
      <sheetName val="grcenykategorieprumvyr"/>
      <sheetName val="grropa"/>
      <sheetName val="tabzamnezam"/>
      <sheetName val="grnettovyvozHDP "/>
      <sheetName val="grcenyprumvyrkorig"/>
      <sheetName val="grceny dovozu"/>
      <sheetName val="grafmezirCPIa inflace"/>
      <sheetName val="tabcenyobchod"/>
      <sheetName val="grpodilosobnakladu"/>
      <sheetName val="tabfinancniuakazatele"/>
      <sheetName val="tabmzdy,prijmy"/>
      <sheetName val="grHWW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H19"/>
  <sheetViews>
    <sheetView showGridLines="0" tabSelected="1" workbookViewId="0"/>
  </sheetViews>
  <sheetFormatPr defaultRowHeight="14.5" x14ac:dyDescent="0.35"/>
  <cols>
    <col min="2" max="2" width="12.81640625" customWidth="1"/>
    <col min="5" max="5" width="11.7265625" customWidth="1"/>
  </cols>
  <sheetData>
    <row r="2" spans="2:8" ht="18.5" x14ac:dyDescent="0.45">
      <c r="B2" s="6" t="s">
        <v>77</v>
      </c>
    </row>
    <row r="4" spans="2:8" ht="18.5" x14ac:dyDescent="0.45">
      <c r="B4" s="6" t="s">
        <v>14</v>
      </c>
    </row>
    <row r="5" spans="2:8" ht="18.5" x14ac:dyDescent="0.45">
      <c r="B5" s="6"/>
      <c r="H5" s="9"/>
    </row>
    <row r="6" spans="2:8" x14ac:dyDescent="0.35">
      <c r="B6" s="4" t="s">
        <v>0</v>
      </c>
      <c r="C6" t="s">
        <v>76</v>
      </c>
    </row>
    <row r="7" spans="2:8" x14ac:dyDescent="0.35">
      <c r="B7" s="4" t="s">
        <v>52</v>
      </c>
      <c r="C7" t="s">
        <v>57</v>
      </c>
    </row>
    <row r="8" spans="2:8" x14ac:dyDescent="0.35">
      <c r="B8" s="4" t="s">
        <v>45</v>
      </c>
      <c r="C8" t="s">
        <v>94</v>
      </c>
    </row>
    <row r="9" spans="2:8" x14ac:dyDescent="0.35">
      <c r="B9" s="4" t="s">
        <v>46</v>
      </c>
      <c r="C9" t="s">
        <v>61</v>
      </c>
    </row>
    <row r="10" spans="2:8" x14ac:dyDescent="0.35">
      <c r="B10" s="4" t="s">
        <v>8</v>
      </c>
      <c r="C10" t="s">
        <v>90</v>
      </c>
    </row>
    <row r="11" spans="2:8" x14ac:dyDescent="0.35">
      <c r="B11" s="4" t="s">
        <v>53</v>
      </c>
      <c r="C11" t="s">
        <v>64</v>
      </c>
    </row>
    <row r="12" spans="2:8" x14ac:dyDescent="0.35">
      <c r="B12" s="4" t="s">
        <v>1</v>
      </c>
      <c r="C12" t="s">
        <v>16</v>
      </c>
    </row>
    <row r="13" spans="2:8" x14ac:dyDescent="0.35">
      <c r="B13" s="4" t="s">
        <v>2</v>
      </c>
      <c r="C13" t="s">
        <v>111</v>
      </c>
    </row>
    <row r="14" spans="2:8" x14ac:dyDescent="0.35">
      <c r="B14" s="4" t="s">
        <v>3</v>
      </c>
      <c r="C14" t="s">
        <v>96</v>
      </c>
    </row>
    <row r="15" spans="2:8" x14ac:dyDescent="0.35">
      <c r="B15" s="4" t="s">
        <v>13</v>
      </c>
      <c r="C15" t="s">
        <v>100</v>
      </c>
    </row>
    <row r="16" spans="2:8" x14ac:dyDescent="0.35">
      <c r="B16" s="4" t="s">
        <v>4</v>
      </c>
      <c r="C16" t="s">
        <v>65</v>
      </c>
    </row>
    <row r="17" spans="2:3" x14ac:dyDescent="0.35">
      <c r="B17" s="4" t="s">
        <v>62</v>
      </c>
      <c r="C17" t="s">
        <v>112</v>
      </c>
    </row>
    <row r="18" spans="2:3" x14ac:dyDescent="0.35">
      <c r="B18" s="4" t="s">
        <v>6</v>
      </c>
      <c r="C18" t="s">
        <v>106</v>
      </c>
    </row>
    <row r="19" spans="2:3" x14ac:dyDescent="0.35">
      <c r="B19" s="4" t="s">
        <v>9</v>
      </c>
      <c r="C19" t="s">
        <v>66</v>
      </c>
    </row>
  </sheetData>
  <phoneticPr fontId="7" type="noConversion"/>
  <hyperlinks>
    <hyperlink ref="B6" location="'Figure 5.1'!A1" display="Figure 5.1" xr:uid="{00000000-0004-0000-0000-000000000000}"/>
    <hyperlink ref="B8" location="'Figure 5.3'!A1" display="Figure 5.3" xr:uid="{00000000-0004-0000-0000-000002000000}"/>
    <hyperlink ref="B9" location="'Figure 5.4'!A1" display="Figure 5.4" xr:uid="{00000000-0004-0000-0000-000003000000}"/>
    <hyperlink ref="B10" location="'Figure 5.5'!A1" display="Figure 5.5" xr:uid="{00000000-0004-0000-0000-000005000000}"/>
    <hyperlink ref="B11" location="'Figure 5.6'!A1" display="Figure 5.6" xr:uid="{00000000-0004-0000-0000-000006000000}"/>
    <hyperlink ref="B12" location="'Figure 5.7'!A1" display="Figure 5.7" xr:uid="{00000000-0004-0000-0000-000007000000}"/>
    <hyperlink ref="B14" location="'Figure 5.9'!A1" display="Figure 5.9" xr:uid="{00000000-0004-0000-0000-000008000000}"/>
    <hyperlink ref="B15:B16" location="'Figure 5.12'!A1" display="Figure 5.12" xr:uid="{00000000-0004-0000-0000-000009000000}"/>
    <hyperlink ref="B15" location="'Figure 5.10'!A1" display="Figure 5.10" xr:uid="{00000000-0004-0000-0000-00000A000000}"/>
    <hyperlink ref="B16" location="'Figure 5.11'!A1" display="Figure 5.11" xr:uid="{00000000-0004-0000-0000-00000B000000}"/>
    <hyperlink ref="B7" location="'Figure 5.2'!A1" display="Figure 5.2" xr:uid="{00000000-0004-0000-0000-00000C000000}"/>
    <hyperlink ref="B13" location="'Figure 5.8'!A1" display="Figure 5.8" xr:uid="{00000000-0004-0000-0000-00000D000000}"/>
    <hyperlink ref="B17:B19" location="'Figure 5.12'!A1" display="Figure 5.12" xr:uid="{00000000-0004-0000-0000-00000E000000}"/>
    <hyperlink ref="B18" location="'Figure 5.13'!A1" display="Figure 5.13" xr:uid="{00000000-0004-0000-0000-000010000000}"/>
    <hyperlink ref="B17" location="'Figure 5.12'!A1" display="Figure 5.12" xr:uid="{00000000-0004-0000-0000-00000F000000}"/>
    <hyperlink ref="B19" location="'Figure 5.12'!A1" display="Figure 5.12" xr:uid="{1F6DFFBE-A6E5-4DC4-BA52-1708D52952C3}"/>
    <hyperlink ref="B19" location="'Figure 5.14'!A1" display="Figure 5.14" xr:uid="{8BA2CCC5-87AB-4903-8D51-6F4EBA8BEB19}"/>
  </hyperlinks>
  <pageMargins left="0.7" right="0.7" top="0.75" bottom="0.75" header="0.3" footer="0.3"/>
  <pageSetup orientation="portrait" horizontalDpi="4294967293" verticalDpi="4294967293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0A1CFA-7153-46BC-8C0E-485E76BBBF43}">
  <dimension ref="A1:G76"/>
  <sheetViews>
    <sheetView showGridLines="0" topLeftCell="A5" workbookViewId="0">
      <selection activeCell="F19" sqref="F19"/>
    </sheetView>
  </sheetViews>
  <sheetFormatPr defaultRowHeight="14.5" x14ac:dyDescent="0.35"/>
  <cols>
    <col min="1" max="1" width="8.36328125" customWidth="1"/>
    <col min="2" max="6" width="8.90625" customWidth="1"/>
    <col min="7" max="7" width="8.36328125" customWidth="1"/>
    <col min="8" max="9" width="8.26953125" customWidth="1"/>
  </cols>
  <sheetData>
    <row r="1" spans="1:6" x14ac:dyDescent="0.35">
      <c r="A1" s="3" t="str">
        <f>CONCATENATE("Figure 5.9  ",Contents!C14)</f>
        <v>Figure 5.9  Components of core inflation</v>
      </c>
      <c r="B1" s="3"/>
      <c r="C1" s="3"/>
      <c r="D1" s="3"/>
      <c r="E1" s="3"/>
      <c r="F1" s="3"/>
    </row>
    <row r="2" spans="1:6" x14ac:dyDescent="0.35">
      <c r="A2" s="3"/>
      <c r="B2" s="3"/>
      <c r="C2" s="3"/>
      <c r="D2" s="3"/>
      <c r="E2" s="3"/>
      <c r="F2" s="3"/>
    </row>
    <row r="3" spans="1:6" x14ac:dyDescent="0.35">
      <c r="A3" t="s">
        <v>95</v>
      </c>
      <c r="B3" s="3"/>
      <c r="C3" s="3"/>
      <c r="D3" s="3"/>
      <c r="E3" s="3"/>
      <c r="F3" s="3"/>
    </row>
    <row r="4" spans="1:6" s="3" customFormat="1" ht="42" customHeight="1" x14ac:dyDescent="0.35">
      <c r="A4" s="26" t="s">
        <v>10</v>
      </c>
      <c r="B4" s="26" t="s">
        <v>67</v>
      </c>
      <c r="C4" s="26" t="s">
        <v>97</v>
      </c>
      <c r="D4" s="26" t="s">
        <v>55</v>
      </c>
    </row>
    <row r="5" spans="1:6" x14ac:dyDescent="0.35">
      <c r="A5" s="76">
        <v>2019</v>
      </c>
      <c r="B5" s="77">
        <v>4.1440090005625319</v>
      </c>
      <c r="C5" s="77">
        <v>4.6056364668053851</v>
      </c>
      <c r="D5" s="77">
        <v>3.1264537804880144</v>
      </c>
    </row>
    <row r="6" spans="1:6" x14ac:dyDescent="0.35">
      <c r="A6" s="76">
        <v>2020</v>
      </c>
      <c r="B6" s="77">
        <v>3.3579402232625233</v>
      </c>
      <c r="C6" s="77">
        <v>3.9327366422565513</v>
      </c>
      <c r="D6" s="77">
        <v>2.0742424363826339</v>
      </c>
    </row>
    <row r="7" spans="1:6" x14ac:dyDescent="0.35">
      <c r="A7" s="76">
        <v>2021</v>
      </c>
      <c r="B7" s="77">
        <v>3.0659350230816118</v>
      </c>
      <c r="C7" s="77">
        <v>2.9227557411273253</v>
      </c>
      <c r="D7" s="77">
        <v>3.2355586737357278</v>
      </c>
    </row>
    <row r="8" spans="1:6" x14ac:dyDescent="0.35">
      <c r="A8" s="76">
        <v>2022</v>
      </c>
      <c r="B8" s="77">
        <v>4.3184315051128186</v>
      </c>
      <c r="C8" s="77">
        <v>3.9300202839756881</v>
      </c>
      <c r="D8" s="77">
        <v>5.0090627631196538</v>
      </c>
    </row>
    <row r="9" spans="1:6" x14ac:dyDescent="0.35">
      <c r="A9" s="76">
        <v>2023</v>
      </c>
      <c r="B9" s="77">
        <v>4.8444588464030769</v>
      </c>
      <c r="C9" s="77">
        <v>4.2124095307798592</v>
      </c>
      <c r="D9" s="77">
        <v>6.128397594188395</v>
      </c>
    </row>
    <row r="10" spans="1:6" x14ac:dyDescent="0.35">
      <c r="A10" s="41"/>
      <c r="B10" s="45"/>
      <c r="C10" s="44"/>
      <c r="D10" s="44"/>
      <c r="E10" s="44"/>
      <c r="F10" s="11"/>
    </row>
    <row r="11" spans="1:6" x14ac:dyDescent="0.35">
      <c r="A11" s="41"/>
      <c r="B11" s="45"/>
      <c r="C11" s="44"/>
      <c r="D11" s="44"/>
      <c r="E11" s="44"/>
      <c r="F11" s="11"/>
    </row>
    <row r="12" spans="1:6" x14ac:dyDescent="0.35">
      <c r="A12" s="41"/>
      <c r="B12" s="45"/>
      <c r="C12" s="44"/>
      <c r="D12" s="44"/>
      <c r="E12" s="44"/>
      <c r="F12" s="11"/>
    </row>
    <row r="13" spans="1:6" x14ac:dyDescent="0.35">
      <c r="A13" s="41"/>
      <c r="B13" s="45"/>
      <c r="C13" s="41"/>
      <c r="D13" s="41"/>
      <c r="E13" s="41"/>
      <c r="F13" s="46"/>
    </row>
    <row r="14" spans="1:6" x14ac:dyDescent="0.35">
      <c r="A14" s="41"/>
      <c r="B14" s="45"/>
      <c r="C14" s="41"/>
      <c r="D14" s="41"/>
      <c r="E14" s="41"/>
      <c r="F14" s="46"/>
    </row>
    <row r="15" spans="1:6" x14ac:dyDescent="0.35">
      <c r="A15" s="41"/>
      <c r="B15" s="45"/>
      <c r="C15" s="41"/>
      <c r="D15" s="41"/>
      <c r="E15" s="41"/>
      <c r="F15" s="46"/>
    </row>
    <row r="16" spans="1:6" x14ac:dyDescent="0.35">
      <c r="A16" s="41"/>
      <c r="B16" s="45"/>
      <c r="C16" s="41"/>
      <c r="D16" s="41"/>
      <c r="E16" s="41"/>
      <c r="F16" s="46"/>
    </row>
    <row r="17" spans="1:6" x14ac:dyDescent="0.35">
      <c r="A17" s="41"/>
      <c r="B17" s="45"/>
      <c r="C17" s="41"/>
      <c r="D17" s="41"/>
      <c r="E17" s="41"/>
      <c r="F17" s="46"/>
    </row>
    <row r="18" spans="1:6" x14ac:dyDescent="0.35">
      <c r="A18" s="41"/>
      <c r="B18" s="45"/>
      <c r="C18" s="41"/>
      <c r="D18" s="41"/>
      <c r="E18" s="41"/>
      <c r="F18" s="46"/>
    </row>
    <row r="19" spans="1:6" x14ac:dyDescent="0.35">
      <c r="A19" s="41"/>
      <c r="B19" s="45"/>
      <c r="C19" s="41"/>
      <c r="D19" s="41"/>
      <c r="E19" s="41"/>
      <c r="F19" s="7" t="s">
        <v>5</v>
      </c>
    </row>
    <row r="20" spans="1:6" x14ac:dyDescent="0.35">
      <c r="A20" s="41"/>
      <c r="B20" s="45"/>
      <c r="C20" s="41"/>
      <c r="D20" s="41"/>
      <c r="E20" s="41"/>
      <c r="F20" s="46"/>
    </row>
    <row r="21" spans="1:6" x14ac:dyDescent="0.35">
      <c r="A21" s="41"/>
      <c r="B21" s="45"/>
      <c r="C21" s="41"/>
      <c r="D21" s="41"/>
      <c r="E21" s="41"/>
    </row>
    <row r="22" spans="1:6" x14ac:dyDescent="0.35">
      <c r="A22" s="41"/>
      <c r="B22" s="45"/>
      <c r="C22" s="41"/>
      <c r="D22" s="41"/>
      <c r="E22" s="41"/>
      <c r="F22" s="46"/>
    </row>
    <row r="23" spans="1:6" x14ac:dyDescent="0.35">
      <c r="A23" s="38"/>
      <c r="B23" s="47"/>
      <c r="C23" s="38"/>
      <c r="D23" s="38"/>
      <c r="E23" s="38"/>
      <c r="F23" s="2"/>
    </row>
    <row r="24" spans="1:6" x14ac:dyDescent="0.35">
      <c r="A24" s="39"/>
      <c r="B24" s="48"/>
      <c r="C24" s="47"/>
      <c r="D24" s="47"/>
      <c r="E24" s="47"/>
      <c r="F24" s="47"/>
    </row>
    <row r="25" spans="1:6" x14ac:dyDescent="0.35">
      <c r="A25" s="38"/>
      <c r="B25" s="47"/>
      <c r="C25" s="87"/>
      <c r="D25" s="47"/>
      <c r="E25" s="47"/>
      <c r="F25" s="47"/>
    </row>
    <row r="26" spans="1:6" x14ac:dyDescent="0.35">
      <c r="A26" s="40"/>
      <c r="B26" s="47"/>
      <c r="C26" s="87"/>
      <c r="D26" s="87"/>
      <c r="E26" s="87"/>
      <c r="F26" s="87"/>
    </row>
    <row r="27" spans="1:6" x14ac:dyDescent="0.35">
      <c r="A27" s="38"/>
      <c r="B27" s="47"/>
      <c r="C27" s="87"/>
      <c r="D27" s="87"/>
      <c r="E27" s="87"/>
      <c r="F27" s="87"/>
    </row>
    <row r="28" spans="1:6" x14ac:dyDescent="0.35">
      <c r="A28" s="40"/>
      <c r="B28" s="47"/>
      <c r="C28" s="87"/>
      <c r="D28" s="87"/>
      <c r="E28" s="87"/>
      <c r="F28" s="87"/>
    </row>
    <row r="29" spans="1:6" x14ac:dyDescent="0.35">
      <c r="A29" s="40"/>
      <c r="B29" s="47"/>
      <c r="C29" s="87"/>
      <c r="D29" s="87"/>
      <c r="E29" s="87"/>
      <c r="F29" s="87"/>
    </row>
    <row r="30" spans="1:6" x14ac:dyDescent="0.35">
      <c r="A30" s="40"/>
      <c r="B30" s="47"/>
      <c r="C30" s="87"/>
      <c r="D30" s="87"/>
      <c r="E30" s="87"/>
      <c r="F30" s="87"/>
    </row>
    <row r="31" spans="1:6" x14ac:dyDescent="0.35">
      <c r="A31" s="40"/>
      <c r="B31" s="40"/>
      <c r="C31" s="87"/>
      <c r="D31" s="87"/>
      <c r="E31" s="87"/>
      <c r="F31" s="87"/>
    </row>
    <row r="32" spans="1:6" x14ac:dyDescent="0.35">
      <c r="A32" s="40"/>
      <c r="B32" s="40"/>
      <c r="C32" s="87"/>
      <c r="D32" s="87"/>
      <c r="E32" s="87"/>
      <c r="F32" s="87"/>
    </row>
    <row r="33" spans="1:6" x14ac:dyDescent="0.35">
      <c r="A33" s="40"/>
      <c r="B33" s="40"/>
      <c r="C33" s="87"/>
      <c r="D33" s="87"/>
      <c r="E33" s="87"/>
      <c r="F33" s="87"/>
    </row>
    <row r="34" spans="1:6" x14ac:dyDescent="0.35">
      <c r="A34" s="40"/>
      <c r="B34" s="40"/>
      <c r="C34" s="87"/>
      <c r="D34" s="87"/>
      <c r="E34" s="87"/>
      <c r="F34" s="87"/>
    </row>
    <row r="36" spans="1:6" x14ac:dyDescent="0.35">
      <c r="A36" s="15"/>
      <c r="B36" s="15"/>
      <c r="C36" s="15"/>
      <c r="D36" s="15"/>
      <c r="E36" s="15"/>
    </row>
    <row r="76" spans="7:7" x14ac:dyDescent="0.35">
      <c r="G76" s="1"/>
    </row>
  </sheetData>
  <phoneticPr fontId="7" type="noConversion"/>
  <hyperlinks>
    <hyperlink ref="F19" location="Contents!A1" display="Back to contents" xr:uid="{5417664E-F61D-47B0-B833-1BCB02FCDFFE}"/>
  </hyperlinks>
  <pageMargins left="0.7" right="0.7" top="0.75" bottom="0.75" header="0.3" footer="0.3"/>
  <pageSetup paperSize="9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A6B6F5-18EC-48D4-962E-0389160A73E0}">
  <dimension ref="A1:F78"/>
  <sheetViews>
    <sheetView showGridLines="0" topLeftCell="A4" workbookViewId="0">
      <selection activeCell="F18" sqref="F18"/>
    </sheetView>
  </sheetViews>
  <sheetFormatPr defaultRowHeight="14.5" x14ac:dyDescent="0.35"/>
  <cols>
    <col min="1" max="1" width="8.6328125" customWidth="1"/>
    <col min="2" max="2" width="13.36328125" customWidth="1"/>
    <col min="3" max="3" width="10.54296875" customWidth="1"/>
    <col min="4" max="4" width="12.26953125" customWidth="1"/>
    <col min="5" max="8" width="8.6328125" customWidth="1"/>
  </cols>
  <sheetData>
    <row r="1" spans="1:5" x14ac:dyDescent="0.35">
      <c r="A1" s="3" t="str">
        <f>CONCATENATE("Figure 5.10 ",Contents!C15)</f>
        <v>Figure 5.10 Core goods inflation</v>
      </c>
      <c r="B1" s="3"/>
      <c r="C1" s="3"/>
    </row>
    <row r="2" spans="1:5" x14ac:dyDescent="0.35">
      <c r="A2" s="3"/>
      <c r="B2" s="3"/>
      <c r="C2" s="3"/>
    </row>
    <row r="3" spans="1:5" x14ac:dyDescent="0.35">
      <c r="A3" t="s">
        <v>99</v>
      </c>
      <c r="B3" s="3"/>
      <c r="C3" s="3"/>
    </row>
    <row r="4" spans="1:5" ht="70" customHeight="1" x14ac:dyDescent="0.35">
      <c r="A4" s="24" t="s">
        <v>10</v>
      </c>
      <c r="B4" s="24" t="s">
        <v>98</v>
      </c>
      <c r="C4" s="24" t="s">
        <v>70</v>
      </c>
      <c r="D4" s="24" t="s">
        <v>122</v>
      </c>
      <c r="E4" s="14"/>
    </row>
    <row r="5" spans="1:5" x14ac:dyDescent="0.35">
      <c r="A5" s="57">
        <v>43101</v>
      </c>
      <c r="B5" s="78">
        <v>2.5156627693500022</v>
      </c>
      <c r="C5" s="78">
        <v>2.1600955740078032</v>
      </c>
      <c r="D5" s="78">
        <v>-2.2958964211975186</v>
      </c>
      <c r="E5" s="2"/>
    </row>
    <row r="6" spans="1:5" x14ac:dyDescent="0.35">
      <c r="A6" s="57">
        <v>43132</v>
      </c>
      <c r="B6" s="78">
        <v>2.8768060528983952</v>
      </c>
      <c r="C6" s="78">
        <v>2.3433563578170835</v>
      </c>
      <c r="D6" s="78">
        <v>-2.3622106419723732</v>
      </c>
      <c r="E6" s="2"/>
    </row>
    <row r="7" spans="1:5" x14ac:dyDescent="0.35">
      <c r="A7" s="57">
        <v>43160</v>
      </c>
      <c r="B7" s="78">
        <v>2.611709397095674</v>
      </c>
      <c r="C7" s="78">
        <v>1.855587295302219</v>
      </c>
      <c r="D7" s="78">
        <v>-0.50466241302619119</v>
      </c>
      <c r="E7" s="2"/>
    </row>
    <row r="8" spans="1:5" x14ac:dyDescent="0.35">
      <c r="A8" s="57">
        <v>43191</v>
      </c>
      <c r="B8" s="78">
        <v>3.1667038477301013</v>
      </c>
      <c r="C8" s="78">
        <v>2.2274184415402853</v>
      </c>
      <c r="D8" s="78">
        <v>-3.1137972240095513</v>
      </c>
      <c r="E8" s="2"/>
    </row>
    <row r="9" spans="1:5" x14ac:dyDescent="0.35">
      <c r="A9" s="57">
        <v>43221</v>
      </c>
      <c r="B9" s="78">
        <v>3.1681087578186551</v>
      </c>
      <c r="C9" s="78">
        <v>2.4588120779556188</v>
      </c>
      <c r="D9" s="78">
        <v>-1.6603126516475109</v>
      </c>
      <c r="E9" s="2"/>
    </row>
    <row r="10" spans="1:5" x14ac:dyDescent="0.35">
      <c r="A10" s="57">
        <v>43252</v>
      </c>
      <c r="B10" s="78">
        <v>3.3046154919037729</v>
      </c>
      <c r="C10" s="78">
        <v>2.5276414926067137</v>
      </c>
      <c r="D10" s="78">
        <v>5.3170856423542912</v>
      </c>
      <c r="E10" s="2"/>
    </row>
    <row r="11" spans="1:5" x14ac:dyDescent="0.35">
      <c r="A11" s="57">
        <v>43282</v>
      </c>
      <c r="B11" s="78">
        <v>3.3164414241642293</v>
      </c>
      <c r="C11" s="78">
        <v>2.4546856292651853</v>
      </c>
      <c r="D11" s="78">
        <v>2.0957928129388126</v>
      </c>
      <c r="E11" s="2"/>
    </row>
    <row r="12" spans="1:5" x14ac:dyDescent="0.35">
      <c r="A12" s="57">
        <v>43313</v>
      </c>
      <c r="B12" s="78">
        <v>2.8979695238672942</v>
      </c>
      <c r="C12" s="78">
        <v>1.9767870136636612</v>
      </c>
      <c r="D12" s="78">
        <v>3.9114494586757864</v>
      </c>
      <c r="E12" s="2"/>
    </row>
    <row r="13" spans="1:5" x14ac:dyDescent="0.35">
      <c r="A13" s="57">
        <v>43344</v>
      </c>
      <c r="B13" s="78">
        <v>2.7672366439502882</v>
      </c>
      <c r="C13" s="78">
        <v>2.1365760209850926</v>
      </c>
      <c r="D13" s="78">
        <v>9.0277199479088068</v>
      </c>
      <c r="E13" s="2"/>
    </row>
    <row r="14" spans="1:5" x14ac:dyDescent="0.35">
      <c r="A14" s="57">
        <v>43374</v>
      </c>
      <c r="B14" s="78">
        <v>3.3013670713662568</v>
      </c>
      <c r="C14" s="78">
        <v>2.3083343135772205</v>
      </c>
      <c r="D14" s="78">
        <v>2.8187464281533625</v>
      </c>
      <c r="E14" s="2"/>
    </row>
    <row r="15" spans="1:5" x14ac:dyDescent="0.35">
      <c r="A15" s="57">
        <v>43405</v>
      </c>
      <c r="B15" s="78">
        <v>3.3127132425179173</v>
      </c>
      <c r="C15" s="78">
        <v>2.6131152355682197</v>
      </c>
      <c r="D15" s="78">
        <v>-3.2108784113811684</v>
      </c>
      <c r="E15" s="2"/>
    </row>
    <row r="16" spans="1:5" x14ac:dyDescent="0.35">
      <c r="A16" s="57">
        <v>43435</v>
      </c>
      <c r="B16" s="78">
        <v>3.2330562457269396</v>
      </c>
      <c r="C16" s="78">
        <v>2.6057544397426247</v>
      </c>
      <c r="D16" s="78">
        <v>3.6918100259593301</v>
      </c>
      <c r="E16" s="2"/>
    </row>
    <row r="17" spans="1:6" x14ac:dyDescent="0.35">
      <c r="A17" s="57">
        <v>43466</v>
      </c>
      <c r="B17" s="78">
        <v>3.3206399242010853</v>
      </c>
      <c r="C17" s="78">
        <v>2.5986867774767664</v>
      </c>
      <c r="D17" s="78">
        <v>7.8736295058929429</v>
      </c>
      <c r="E17" s="2"/>
    </row>
    <row r="18" spans="1:6" x14ac:dyDescent="0.35">
      <c r="A18" s="57">
        <v>43497</v>
      </c>
      <c r="B18" s="78">
        <v>3.3026251022766129</v>
      </c>
      <c r="C18" s="78">
        <v>2.6628895813792353</v>
      </c>
      <c r="D18" s="79">
        <v>9.5952624122821462</v>
      </c>
      <c r="E18" s="2"/>
      <c r="F18" s="7" t="s">
        <v>11</v>
      </c>
    </row>
    <row r="19" spans="1:6" x14ac:dyDescent="0.35">
      <c r="A19" s="57">
        <v>43525</v>
      </c>
      <c r="B19" s="78">
        <v>3.7969571806980795</v>
      </c>
      <c r="C19" s="78">
        <v>3.3326780158764446</v>
      </c>
      <c r="D19" s="79">
        <v>14.104348154337941</v>
      </c>
      <c r="E19" s="2"/>
    </row>
    <row r="20" spans="1:6" x14ac:dyDescent="0.35">
      <c r="A20" s="57">
        <v>43556</v>
      </c>
      <c r="B20" s="78">
        <v>3.4757312921235295</v>
      </c>
      <c r="C20" s="78">
        <v>3.0767227672409136</v>
      </c>
      <c r="D20" s="79">
        <v>9.8282429904026145</v>
      </c>
      <c r="E20" s="2"/>
    </row>
    <row r="21" spans="1:6" x14ac:dyDescent="0.35">
      <c r="A21" s="57">
        <v>43586</v>
      </c>
      <c r="B21" s="78">
        <v>3.4454373368236535</v>
      </c>
      <c r="C21" s="78">
        <v>3.0223236941150811</v>
      </c>
      <c r="D21" s="78">
        <v>9.6018134455295048</v>
      </c>
      <c r="E21" s="2"/>
    </row>
    <row r="22" spans="1:6" x14ac:dyDescent="0.35">
      <c r="A22" s="57">
        <v>43617</v>
      </c>
      <c r="B22" s="78">
        <v>3.5414907946087038</v>
      </c>
      <c r="C22" s="78">
        <v>3.0982298975111178</v>
      </c>
      <c r="D22" s="78">
        <v>5.8094875430981796</v>
      </c>
      <c r="E22" s="2"/>
    </row>
    <row r="23" spans="1:6" x14ac:dyDescent="0.35">
      <c r="A23" s="57">
        <v>43647</v>
      </c>
      <c r="B23" s="78">
        <v>3.7419133544621674</v>
      </c>
      <c r="C23" s="78">
        <v>3.2333421645979188</v>
      </c>
      <c r="D23" s="78">
        <v>2.1827215601875727</v>
      </c>
      <c r="E23" s="2"/>
    </row>
    <row r="24" spans="1:6" x14ac:dyDescent="0.35">
      <c r="A24" s="57">
        <v>43678</v>
      </c>
      <c r="B24" s="78">
        <v>3.928265579415946</v>
      </c>
      <c r="C24" s="78">
        <v>3.5638778161957374</v>
      </c>
      <c r="D24" s="78">
        <v>4.5742480887653425</v>
      </c>
      <c r="E24" s="2"/>
    </row>
    <row r="25" spans="1:6" x14ac:dyDescent="0.35">
      <c r="A25" s="57">
        <v>43709</v>
      </c>
      <c r="B25" s="78">
        <v>3.9330054461039765</v>
      </c>
      <c r="C25" s="80">
        <v>3.5963384654625674</v>
      </c>
      <c r="D25" s="80">
        <v>-2.7054469227997591</v>
      </c>
      <c r="E25" s="2"/>
    </row>
    <row r="26" spans="1:6" x14ac:dyDescent="0.35">
      <c r="A26" s="57">
        <v>43739</v>
      </c>
      <c r="B26" s="78">
        <v>3.6131293347366089</v>
      </c>
      <c r="C26" s="80">
        <v>3.283474223643279</v>
      </c>
      <c r="D26" s="80">
        <v>0.856074902647741</v>
      </c>
      <c r="E26" s="2"/>
    </row>
    <row r="27" spans="1:6" x14ac:dyDescent="0.35">
      <c r="A27" s="57">
        <v>43770</v>
      </c>
      <c r="B27" s="78">
        <v>3.4663930049489311</v>
      </c>
      <c r="C27" s="80">
        <v>3.1862991430956056</v>
      </c>
      <c r="D27" s="80">
        <v>3.7225636219650138</v>
      </c>
      <c r="E27" s="2"/>
    </row>
    <row r="28" spans="1:6" x14ac:dyDescent="0.35">
      <c r="A28" s="57">
        <v>43800</v>
      </c>
      <c r="B28" s="78">
        <v>3.4763055718251668</v>
      </c>
      <c r="C28" s="80">
        <v>2.8536144071821923</v>
      </c>
      <c r="D28" s="80">
        <v>0.59670392119719473</v>
      </c>
      <c r="E28" s="2"/>
    </row>
    <row r="29" spans="1:6" x14ac:dyDescent="0.35">
      <c r="A29" s="57">
        <v>43831</v>
      </c>
      <c r="B29" s="78">
        <v>3.4107323379460652</v>
      </c>
      <c r="C29" s="80">
        <v>2.8319937936047701</v>
      </c>
      <c r="D29" s="80">
        <v>2.0716019520116591</v>
      </c>
      <c r="E29" s="2"/>
    </row>
    <row r="30" spans="1:6" x14ac:dyDescent="0.35">
      <c r="A30" s="57">
        <v>43862</v>
      </c>
      <c r="B30" s="78">
        <v>3.3693241004594476</v>
      </c>
      <c r="C30" s="80">
        <v>2.6415580451041532</v>
      </c>
      <c r="D30" s="80">
        <v>5.7721123756821369</v>
      </c>
      <c r="E30" s="2"/>
    </row>
    <row r="31" spans="1:6" x14ac:dyDescent="0.35">
      <c r="A31" s="57">
        <v>43891</v>
      </c>
      <c r="B31" s="78">
        <v>3.1231608996708848</v>
      </c>
      <c r="C31" s="80">
        <v>2.4720207409827832</v>
      </c>
      <c r="D31" s="80">
        <v>11.687756678184247</v>
      </c>
      <c r="E31" s="2"/>
    </row>
    <row r="32" spans="1:6" x14ac:dyDescent="0.35">
      <c r="A32" s="57">
        <v>43922</v>
      </c>
      <c r="B32" s="78">
        <v>1.9982227031460464</v>
      </c>
      <c r="C32" s="80">
        <v>1.3805794001753302</v>
      </c>
      <c r="D32" s="80">
        <v>25.497118748931015</v>
      </c>
      <c r="E32" s="2"/>
    </row>
    <row r="33" spans="1:5" x14ac:dyDescent="0.35">
      <c r="A33" s="57">
        <v>43952</v>
      </c>
      <c r="B33" s="78">
        <v>1.1621335998861726</v>
      </c>
      <c r="C33" s="80">
        <v>0.90120124548276337</v>
      </c>
      <c r="D33" s="80">
        <v>21.486299856939659</v>
      </c>
      <c r="E33" s="2"/>
    </row>
    <row r="34" spans="1:5" x14ac:dyDescent="0.35">
      <c r="A34" s="57">
        <v>43983</v>
      </c>
      <c r="B34" s="78">
        <v>1.6091687660110487</v>
      </c>
      <c r="C34" s="80">
        <v>1.4547159453784708</v>
      </c>
      <c r="D34" s="80">
        <v>15.053744255847224</v>
      </c>
      <c r="E34" s="2"/>
    </row>
    <row r="35" spans="1:5" x14ac:dyDescent="0.35">
      <c r="A35" s="57">
        <v>44013</v>
      </c>
      <c r="B35" s="52">
        <v>2.0524704340400213</v>
      </c>
      <c r="C35" s="52">
        <v>1.7518601067664452</v>
      </c>
      <c r="D35" s="52">
        <v>18.04659259317345</v>
      </c>
    </row>
    <row r="36" spans="1:5" x14ac:dyDescent="0.35">
      <c r="A36" s="57">
        <v>44044</v>
      </c>
      <c r="B36" s="81">
        <v>2.2983916716331931</v>
      </c>
      <c r="C36" s="81">
        <v>1.9441682925662285</v>
      </c>
      <c r="D36" s="52">
        <v>15.924621778205417</v>
      </c>
    </row>
    <row r="37" spans="1:5" x14ac:dyDescent="0.35">
      <c r="A37" s="57">
        <v>44075</v>
      </c>
      <c r="B37" s="52">
        <v>2.7943162256295562</v>
      </c>
      <c r="C37" s="52">
        <v>1.9855137831312319</v>
      </c>
      <c r="D37" s="52">
        <v>15.482883284625593</v>
      </c>
    </row>
    <row r="38" spans="1:5" x14ac:dyDescent="0.35">
      <c r="A38" s="57">
        <v>44105</v>
      </c>
      <c r="B38" s="52">
        <v>3.0860826881678349</v>
      </c>
      <c r="C38" s="52">
        <v>2.5018394319070936</v>
      </c>
      <c r="D38" s="52">
        <v>13.125700896951709</v>
      </c>
    </row>
    <row r="39" spans="1:5" x14ac:dyDescent="0.35">
      <c r="A39" s="57">
        <v>44136</v>
      </c>
      <c r="B39" s="52">
        <v>2.6722017434643863</v>
      </c>
      <c r="C39" s="52">
        <v>2.4295038404327896</v>
      </c>
      <c r="D39" s="52">
        <v>8.2835295527395658</v>
      </c>
    </row>
    <row r="40" spans="1:5" x14ac:dyDescent="0.35">
      <c r="A40" s="57">
        <v>44166</v>
      </c>
      <c r="B40" s="52">
        <v>2.8538071510600282</v>
      </c>
      <c r="C40" s="52">
        <v>2.6094664819444668</v>
      </c>
      <c r="D40" s="52">
        <v>7.8020701714081708</v>
      </c>
    </row>
    <row r="41" spans="1:5" x14ac:dyDescent="0.35">
      <c r="A41" s="57">
        <v>44197</v>
      </c>
      <c r="B41" s="52">
        <v>2.7950899278910812</v>
      </c>
      <c r="C41" s="52">
        <v>2.4780088862590421</v>
      </c>
      <c r="D41" s="52">
        <v>9.7449367911043296</v>
      </c>
    </row>
    <row r="42" spans="1:5" x14ac:dyDescent="0.35">
      <c r="A42" s="57">
        <v>44228</v>
      </c>
      <c r="B42" s="52">
        <v>2.6748513885626712</v>
      </c>
      <c r="C42" s="52">
        <v>2.3322698868879721</v>
      </c>
      <c r="D42" s="52">
        <v>3.7005986076454889</v>
      </c>
    </row>
    <row r="43" spans="1:5" x14ac:dyDescent="0.35">
      <c r="A43" s="57">
        <v>44256</v>
      </c>
      <c r="B43" s="52">
        <v>2.6662786981063169</v>
      </c>
      <c r="C43" s="52">
        <v>2.3851132346616621</v>
      </c>
      <c r="D43" s="52">
        <v>-5.3385192266874881</v>
      </c>
    </row>
    <row r="44" spans="1:5" x14ac:dyDescent="0.35">
      <c r="A44" s="57">
        <v>44287</v>
      </c>
      <c r="B44" s="52">
        <v>3.5582852167333368</v>
      </c>
      <c r="C44" s="52">
        <v>3.3633205570866131</v>
      </c>
      <c r="D44" s="52">
        <v>-17.14650113893623</v>
      </c>
    </row>
    <row r="45" spans="1:5" x14ac:dyDescent="0.35">
      <c r="A45" s="57">
        <v>44317</v>
      </c>
      <c r="B45" s="52">
        <v>4.6009099345358351</v>
      </c>
      <c r="C45" s="52">
        <v>4.0573083016342437</v>
      </c>
      <c r="D45" s="52">
        <v>-16.430143811416574</v>
      </c>
    </row>
    <row r="46" spans="1:5" x14ac:dyDescent="0.35">
      <c r="A46" s="57">
        <v>44348</v>
      </c>
      <c r="B46" s="52">
        <v>4.2024818295663957</v>
      </c>
      <c r="C46" s="52">
        <v>3.678805838171284</v>
      </c>
      <c r="D46" s="52">
        <v>-14.183200236817672</v>
      </c>
    </row>
    <row r="47" spans="1:5" x14ac:dyDescent="0.35">
      <c r="A47" s="57">
        <v>44378</v>
      </c>
      <c r="B47" s="52">
        <v>3.961646556530618</v>
      </c>
      <c r="C47" s="52">
        <v>3.5167606827767317</v>
      </c>
      <c r="D47" s="52">
        <v>-10.485559215201823</v>
      </c>
    </row>
    <row r="48" spans="1:5" x14ac:dyDescent="0.35">
      <c r="A48" s="57">
        <v>44409</v>
      </c>
      <c r="B48" s="52">
        <v>4.1135370702423124</v>
      </c>
      <c r="C48" s="52">
        <v>3.6088194495144998</v>
      </c>
      <c r="D48" s="52">
        <v>-12.744388771290504</v>
      </c>
    </row>
    <row r="49" spans="1:4" x14ac:dyDescent="0.35">
      <c r="A49" s="57">
        <v>44440</v>
      </c>
      <c r="B49" s="52">
        <v>3.6326450208061578</v>
      </c>
      <c r="C49" s="52">
        <v>3.3726888272853639</v>
      </c>
      <c r="D49" s="52">
        <v>-11.649790432168794</v>
      </c>
    </row>
    <row r="50" spans="1:4" x14ac:dyDescent="0.35">
      <c r="A50" s="57">
        <v>44470</v>
      </c>
      <c r="B50" s="52">
        <v>3.6179726766607745</v>
      </c>
      <c r="C50" s="52">
        <v>3.3013247499027676</v>
      </c>
      <c r="D50" s="52">
        <v>-9.1434842347566825</v>
      </c>
    </row>
    <row r="51" spans="1:4" x14ac:dyDescent="0.35">
      <c r="A51" s="57">
        <v>44501</v>
      </c>
      <c r="B51" s="52">
        <v>4.0313131594666984</v>
      </c>
      <c r="C51" s="52">
        <v>3.2613852360147799</v>
      </c>
      <c r="D51" s="52">
        <v>-1.1325141517991133</v>
      </c>
    </row>
    <row r="52" spans="1:4" x14ac:dyDescent="0.35">
      <c r="A52" s="57">
        <v>44531</v>
      </c>
      <c r="B52" s="52">
        <v>3.9240560822141557</v>
      </c>
      <c r="C52" s="52">
        <v>3.4623681501446013</v>
      </c>
      <c r="D52" s="52">
        <v>3.3818018683696494</v>
      </c>
    </row>
    <row r="53" spans="1:4" x14ac:dyDescent="0.35">
      <c r="A53" s="57">
        <v>44562</v>
      </c>
      <c r="B53" s="52">
        <v>3.9201256944046747</v>
      </c>
      <c r="C53" s="52">
        <v>3.6861104265886624</v>
      </c>
      <c r="D53" s="52">
        <v>-0.64223161653497174</v>
      </c>
    </row>
    <row r="54" spans="1:4" x14ac:dyDescent="0.35">
      <c r="A54" s="57">
        <v>44593</v>
      </c>
      <c r="B54" s="52">
        <v>4.2483983377969547</v>
      </c>
      <c r="C54" s="52">
        <v>3.8731759300579593</v>
      </c>
      <c r="D54" s="52">
        <v>0.25505259554055026</v>
      </c>
    </row>
    <row r="55" spans="1:4" x14ac:dyDescent="0.35">
      <c r="A55" s="57">
        <v>44621</v>
      </c>
      <c r="B55" s="52">
        <v>4.5791356412499873</v>
      </c>
      <c r="C55" s="52">
        <v>4.2838203895630089</v>
      </c>
      <c r="D55" s="52">
        <v>-3.024806793412782</v>
      </c>
    </row>
    <row r="56" spans="1:4" x14ac:dyDescent="0.35">
      <c r="A56" s="57">
        <v>44652</v>
      </c>
      <c r="B56" s="52">
        <v>5.1240287449969779</v>
      </c>
      <c r="C56" s="52">
        <v>4.8474701278854448</v>
      </c>
      <c r="D56" s="52">
        <v>-0.80678889689101974</v>
      </c>
    </row>
    <row r="57" spans="1:4" x14ac:dyDescent="0.35">
      <c r="A57" s="57">
        <v>44682</v>
      </c>
      <c r="B57" s="52">
        <v>5.4794120430742721</v>
      </c>
      <c r="C57" s="52">
        <v>5.1560691994475771</v>
      </c>
      <c r="D57" s="52">
        <v>4.2448003309084603</v>
      </c>
    </row>
    <row r="58" spans="1:4" x14ac:dyDescent="0.35">
      <c r="A58" s="57">
        <v>44713</v>
      </c>
      <c r="B58" s="52">
        <v>5.5734278332050691</v>
      </c>
      <c r="C58" s="52">
        <v>5.1176665292587575</v>
      </c>
      <c r="D58" s="52">
        <v>4.5136190921553743</v>
      </c>
    </row>
    <row r="59" spans="1:4" x14ac:dyDescent="0.35">
      <c r="A59" s="57">
        <v>44743</v>
      </c>
      <c r="B59" s="52">
        <v>5.3367451675340627</v>
      </c>
      <c r="C59" s="52">
        <v>4.8532371933237117</v>
      </c>
      <c r="D59" s="52">
        <v>5.9859436518608256</v>
      </c>
    </row>
    <row r="60" spans="1:4" x14ac:dyDescent="0.35">
      <c r="A60" s="57">
        <v>44774</v>
      </c>
      <c r="B60" s="52">
        <v>5.0721747414038232</v>
      </c>
      <c r="C60" s="52">
        <v>4.6303016636953576</v>
      </c>
      <c r="D60" s="52">
        <v>2.9609207748162447</v>
      </c>
    </row>
    <row r="61" spans="1:4" x14ac:dyDescent="0.35">
      <c r="A61" s="57">
        <v>44805</v>
      </c>
      <c r="B61" s="52">
        <v>5.4746012290397328</v>
      </c>
      <c r="C61" s="52">
        <v>5.4653989601316733</v>
      </c>
      <c r="D61" s="52">
        <v>7.265678062033043</v>
      </c>
    </row>
    <row r="62" spans="1:4" x14ac:dyDescent="0.35">
      <c r="A62" s="57">
        <v>44835</v>
      </c>
      <c r="B62" s="52">
        <v>5.7343026663197572</v>
      </c>
      <c r="C62" s="52">
        <v>5.9086330603899784</v>
      </c>
      <c r="D62" s="52">
        <v>7.5612026525147646</v>
      </c>
    </row>
    <row r="63" spans="1:4" x14ac:dyDescent="0.35">
      <c r="A63" s="57">
        <v>44866</v>
      </c>
      <c r="B63" s="52">
        <v>5.9444563711323228</v>
      </c>
      <c r="C63" s="52">
        <v>6.1207718878902861</v>
      </c>
      <c r="D63" s="52">
        <v>2.1194626863414667</v>
      </c>
    </row>
    <row r="64" spans="1:4" x14ac:dyDescent="0.35">
      <c r="A64" s="57">
        <v>44896</v>
      </c>
      <c r="B64" s="52">
        <v>6.0473661691542224</v>
      </c>
      <c r="C64" s="52">
        <v>6.0768999999999851</v>
      </c>
      <c r="D64" s="52">
        <v>1.7085758544796326</v>
      </c>
    </row>
    <row r="65" spans="1:4" x14ac:dyDescent="0.35">
      <c r="A65" s="57">
        <v>44927</v>
      </c>
      <c r="B65" s="52">
        <v>6.329143219856137</v>
      </c>
      <c r="C65" s="52">
        <v>6.0553476656387772</v>
      </c>
      <c r="D65" s="52">
        <v>4.4786301068928225</v>
      </c>
    </row>
    <row r="66" spans="1:4" x14ac:dyDescent="0.35">
      <c r="A66" s="57">
        <v>44958</v>
      </c>
      <c r="B66" s="52">
        <v>6.2276047146096802</v>
      </c>
      <c r="C66" s="52">
        <v>6.4026114479049712</v>
      </c>
      <c r="D66" s="52">
        <v>10.460516442728096</v>
      </c>
    </row>
    <row r="67" spans="1:4" x14ac:dyDescent="0.35">
      <c r="A67" s="57">
        <v>44986</v>
      </c>
      <c r="B67" s="52">
        <v>6.2484333527041303</v>
      </c>
      <c r="C67" s="52">
        <v>6.4424033850715379</v>
      </c>
      <c r="D67" s="52">
        <v>15.526944221447669</v>
      </c>
    </row>
    <row r="68" spans="1:4" x14ac:dyDescent="0.35">
      <c r="A68" s="57">
        <v>45017</v>
      </c>
      <c r="B68" s="52">
        <v>6.2525729491029747</v>
      </c>
      <c r="C68" s="52">
        <v>6.4424733236162934</v>
      </c>
      <c r="D68" s="52">
        <v>17.923871891947197</v>
      </c>
    </row>
    <row r="69" spans="1:4" x14ac:dyDescent="0.35">
      <c r="A69" s="57">
        <v>45047</v>
      </c>
      <c r="B69" s="52">
        <v>5.9633391537592617</v>
      </c>
      <c r="C69" s="52">
        <v>6.2352350250127531</v>
      </c>
      <c r="D69" s="52">
        <v>18.305181390143609</v>
      </c>
    </row>
    <row r="70" spans="1:4" x14ac:dyDescent="0.35">
      <c r="A70" s="57">
        <v>45078</v>
      </c>
      <c r="B70" s="52">
        <v>5.7917847605916783</v>
      </c>
      <c r="C70" s="52">
        <v>6.113554833063839</v>
      </c>
      <c r="D70" s="52">
        <v>16.947073146894741</v>
      </c>
    </row>
    <row r="71" spans="1:4" x14ac:dyDescent="0.35">
      <c r="A71" s="57">
        <v>45108</v>
      </c>
      <c r="B71" s="52">
        <v>6.2186129326261108</v>
      </c>
      <c r="C71" s="52">
        <v>6.6318457801771702</v>
      </c>
      <c r="D71" s="52">
        <v>9.4041597317457324</v>
      </c>
    </row>
    <row r="72" spans="1:4" x14ac:dyDescent="0.35">
      <c r="A72" s="57">
        <v>45139</v>
      </c>
      <c r="B72" s="52">
        <v>6.0143823004092267</v>
      </c>
      <c r="C72" s="52">
        <v>6.6056083002690169</v>
      </c>
      <c r="D72" s="52">
        <v>12.662970054123047</v>
      </c>
    </row>
    <row r="73" spans="1:4" x14ac:dyDescent="0.35">
      <c r="A73" s="57">
        <v>45170</v>
      </c>
      <c r="B73" s="52">
        <v>5.5422770803029486</v>
      </c>
      <c r="C73" s="52">
        <v>5.7535258588434779</v>
      </c>
      <c r="D73" s="52">
        <v>9.6530879496213196</v>
      </c>
    </row>
    <row r="74" spans="1:4" x14ac:dyDescent="0.35">
      <c r="A74" s="57">
        <v>45200</v>
      </c>
      <c r="B74" s="52">
        <v>5.3519754422936661</v>
      </c>
      <c r="C74" s="52">
        <v>5.6986785207146395</v>
      </c>
      <c r="D74" s="52">
        <v>7.3246446132201326</v>
      </c>
    </row>
    <row r="75" spans="1:4" x14ac:dyDescent="0.35">
      <c r="A75" s="57">
        <v>45231</v>
      </c>
      <c r="B75" s="52">
        <v>5.1832725340143826</v>
      </c>
      <c r="C75" s="52">
        <v>5.5680635951281143</v>
      </c>
      <c r="D75" s="52">
        <v>7.4318602294443536</v>
      </c>
    </row>
    <row r="76" spans="1:4" x14ac:dyDescent="0.35">
      <c r="A76" s="57">
        <v>45261</v>
      </c>
      <c r="B76" s="52">
        <v>5.1121536086505603</v>
      </c>
      <c r="C76" s="52">
        <v>5.5925465393502183</v>
      </c>
      <c r="D76" s="52">
        <v>7.7529468634960796</v>
      </c>
    </row>
    <row r="77" spans="1:4" x14ac:dyDescent="0.35">
      <c r="A77" s="57">
        <v>45292</v>
      </c>
      <c r="B77" s="52">
        <v>4.8796591105933818</v>
      </c>
      <c r="C77" s="52">
        <v>5.4186591654945993</v>
      </c>
      <c r="D77" s="52">
        <v>7.6205032912610493</v>
      </c>
    </row>
    <row r="78" spans="1:4" x14ac:dyDescent="0.35">
      <c r="A78" s="57">
        <v>45323</v>
      </c>
      <c r="B78" s="52">
        <v>4.5321251696452736</v>
      </c>
      <c r="C78" s="52">
        <v>5.1380082058933185</v>
      </c>
      <c r="D78" s="52">
        <v>4.0788955785238556</v>
      </c>
    </row>
  </sheetData>
  <hyperlinks>
    <hyperlink ref="F18" location="Contents!A1" display="Back to contents" xr:uid="{0A59B903-9E62-4489-8FAF-104EB6F74B9C}"/>
  </hyperlinks>
  <pageMargins left="0.7" right="0.7" top="0.75" bottom="0.75" header="0.3" footer="0.3"/>
  <pageSetup paperSize="9"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2D0067-1A06-468D-987A-1FC237AED52B}">
  <dimension ref="A1:F79"/>
  <sheetViews>
    <sheetView showGridLines="0" topLeftCell="A7" workbookViewId="0">
      <selection activeCell="F20" sqref="F20"/>
    </sheetView>
  </sheetViews>
  <sheetFormatPr defaultRowHeight="14.5" x14ac:dyDescent="0.35"/>
  <cols>
    <col min="1" max="1" width="10.1796875" customWidth="1"/>
    <col min="2" max="2" width="10.26953125" customWidth="1"/>
    <col min="3" max="3" width="10" customWidth="1"/>
    <col min="4" max="4" width="10.54296875" customWidth="1"/>
    <col min="5" max="8" width="8.6328125" customWidth="1"/>
  </cols>
  <sheetData>
    <row r="1" spans="1:4" x14ac:dyDescent="0.35">
      <c r="A1" s="3" t="str">
        <f>CONCATENATE("Figure 5.11 ",Contents!C16)</f>
        <v>Figure 5.11 Services inflation</v>
      </c>
    </row>
    <row r="2" spans="1:4" x14ac:dyDescent="0.35">
      <c r="A2" s="3"/>
    </row>
    <row r="3" spans="1:4" x14ac:dyDescent="0.35">
      <c r="A3" s="72" t="s">
        <v>71</v>
      </c>
      <c r="B3" s="13"/>
      <c r="C3" s="13"/>
      <c r="D3" s="13"/>
    </row>
    <row r="4" spans="1:4" ht="54" customHeight="1" x14ac:dyDescent="0.35">
      <c r="A4" s="36" t="s">
        <v>10</v>
      </c>
      <c r="B4" s="33" t="s">
        <v>97</v>
      </c>
      <c r="C4" s="33" t="s">
        <v>101</v>
      </c>
      <c r="D4" s="33" t="s">
        <v>121</v>
      </c>
    </row>
    <row r="5" spans="1:4" x14ac:dyDescent="0.35">
      <c r="A5" s="57">
        <v>43101</v>
      </c>
      <c r="B5" s="78">
        <v>5.049261083743839</v>
      </c>
      <c r="C5" s="78">
        <v>5.3685866769959789</v>
      </c>
      <c r="D5" s="79">
        <v>4.3803876320945623</v>
      </c>
    </row>
    <row r="6" spans="1:4" x14ac:dyDescent="0.35">
      <c r="A6" s="57">
        <v>43132</v>
      </c>
      <c r="B6" s="78">
        <v>4.9696969696969573</v>
      </c>
      <c r="C6" s="78">
        <v>5.240339768442448</v>
      </c>
      <c r="D6" s="79">
        <v>4.4828146403820046</v>
      </c>
    </row>
    <row r="7" spans="1:4" x14ac:dyDescent="0.35">
      <c r="A7" s="57">
        <v>43160</v>
      </c>
      <c r="B7" s="78">
        <v>5.0480769230769162</v>
      </c>
      <c r="C7" s="78">
        <v>5.2022779089209381</v>
      </c>
      <c r="D7" s="79">
        <v>4.5766532650572733</v>
      </c>
    </row>
    <row r="8" spans="1:4" x14ac:dyDescent="0.35">
      <c r="A8" s="57">
        <v>43191</v>
      </c>
      <c r="B8" s="78">
        <v>5.4021608643457286</v>
      </c>
      <c r="C8" s="78">
        <v>5.7392008267175498</v>
      </c>
      <c r="D8" s="79">
        <v>4.9832361152821969</v>
      </c>
    </row>
    <row r="9" spans="1:4" x14ac:dyDescent="0.35">
      <c r="A9" s="57">
        <v>43221</v>
      </c>
      <c r="B9" s="78">
        <v>5.4021608643457286</v>
      </c>
      <c r="C9" s="78">
        <v>5.7392008267175498</v>
      </c>
      <c r="D9" s="79">
        <v>4.9832361152821969</v>
      </c>
    </row>
    <row r="10" spans="1:4" x14ac:dyDescent="0.35">
      <c r="A10" s="57">
        <v>43252</v>
      </c>
      <c r="B10" s="78">
        <v>4.8867699642431317</v>
      </c>
      <c r="C10" s="78">
        <v>5.4482114952355332</v>
      </c>
      <c r="D10" s="79">
        <v>4.400558441857072</v>
      </c>
    </row>
    <row r="11" spans="1:4" x14ac:dyDescent="0.35">
      <c r="A11" s="57">
        <v>43282</v>
      </c>
      <c r="B11" s="78">
        <v>4.9763033175355353</v>
      </c>
      <c r="C11" s="78">
        <v>5.5789925245274929</v>
      </c>
      <c r="D11" s="79">
        <v>4.5055628017973026</v>
      </c>
    </row>
    <row r="12" spans="1:4" x14ac:dyDescent="0.35">
      <c r="A12" s="57">
        <v>43313</v>
      </c>
      <c r="B12" s="78">
        <v>4.9763033175355353</v>
      </c>
      <c r="C12" s="78">
        <v>5.5789925245274929</v>
      </c>
      <c r="D12" s="79">
        <v>4.5055628017973026</v>
      </c>
    </row>
    <row r="13" spans="1:4" x14ac:dyDescent="0.35">
      <c r="A13" s="57">
        <v>43344</v>
      </c>
      <c r="B13" s="78">
        <v>5.0647820965842083</v>
      </c>
      <c r="C13" s="78">
        <v>5.7570935124893197</v>
      </c>
      <c r="D13" s="79">
        <v>4.6091629841354065</v>
      </c>
    </row>
    <row r="14" spans="1:4" x14ac:dyDescent="0.35">
      <c r="A14" s="57">
        <v>43374</v>
      </c>
      <c r="B14" s="78">
        <v>5.0647820965842083</v>
      </c>
      <c r="C14" s="78">
        <v>5.7570935124893197</v>
      </c>
      <c r="D14" s="79">
        <v>4.6091629841354065</v>
      </c>
    </row>
    <row r="15" spans="1:4" x14ac:dyDescent="0.35">
      <c r="A15" s="57">
        <v>43405</v>
      </c>
      <c r="B15" s="78">
        <v>5.1825677267373305</v>
      </c>
      <c r="C15" s="78">
        <v>5.9364604216192163</v>
      </c>
      <c r="D15" s="79">
        <v>4.7428886316214225</v>
      </c>
    </row>
    <row r="16" spans="1:4" x14ac:dyDescent="0.35">
      <c r="A16" s="57">
        <v>43435</v>
      </c>
      <c r="B16" s="78">
        <v>5.0410316529894361</v>
      </c>
      <c r="C16" s="78">
        <v>5.6341303417562383</v>
      </c>
      <c r="D16" s="79">
        <v>4.5846396280254886</v>
      </c>
    </row>
    <row r="17" spans="1:6" x14ac:dyDescent="0.35">
      <c r="A17" s="57">
        <v>43466</v>
      </c>
      <c r="B17" s="78">
        <v>5.2754982415005758</v>
      </c>
      <c r="C17" s="78">
        <v>5.9914549673121931</v>
      </c>
      <c r="D17" s="78">
        <v>4.8506679307164902</v>
      </c>
    </row>
    <row r="18" spans="1:6" x14ac:dyDescent="0.35">
      <c r="A18" s="57">
        <v>43497</v>
      </c>
      <c r="B18" s="78">
        <v>5.1963048498845366</v>
      </c>
      <c r="C18" s="78">
        <v>5.8554555668985708</v>
      </c>
      <c r="D18" s="78">
        <v>4.6857168987216813</v>
      </c>
    </row>
    <row r="19" spans="1:6" x14ac:dyDescent="0.35">
      <c r="A19" s="57">
        <v>43525</v>
      </c>
      <c r="B19" s="78">
        <v>4.9199084668192228</v>
      </c>
      <c r="C19" s="78">
        <v>6.003401414141063</v>
      </c>
      <c r="D19" s="78">
        <v>4.3751666891770347</v>
      </c>
    </row>
    <row r="20" spans="1:6" x14ac:dyDescent="0.35">
      <c r="A20" s="57">
        <v>43556</v>
      </c>
      <c r="B20" s="78">
        <v>4.5558086560364419</v>
      </c>
      <c r="C20" s="78">
        <v>5.4452975344353449</v>
      </c>
      <c r="D20" s="78">
        <v>3.9406164766445873</v>
      </c>
      <c r="F20" s="7" t="s">
        <v>11</v>
      </c>
    </row>
    <row r="21" spans="1:6" x14ac:dyDescent="0.35">
      <c r="A21" s="57">
        <v>43586</v>
      </c>
      <c r="B21" s="78">
        <v>4.5558086560364419</v>
      </c>
      <c r="C21" s="78">
        <v>5.4452975344353449</v>
      </c>
      <c r="D21" s="78">
        <v>3.9406164766445873</v>
      </c>
    </row>
    <row r="22" spans="1:6" x14ac:dyDescent="0.35">
      <c r="A22" s="57">
        <v>43617</v>
      </c>
      <c r="B22" s="78">
        <v>4.772727272727284</v>
      </c>
      <c r="C22" s="78">
        <v>5.4535692827352378</v>
      </c>
      <c r="D22" s="78">
        <v>4.1900348776651164</v>
      </c>
    </row>
    <row r="23" spans="1:6" x14ac:dyDescent="0.35">
      <c r="A23" s="57">
        <v>43647</v>
      </c>
      <c r="B23" s="78">
        <v>4.6275395033860134</v>
      </c>
      <c r="C23" s="78">
        <v>5.2276143302152578</v>
      </c>
      <c r="D23" s="78">
        <v>4.0288271914271645</v>
      </c>
    </row>
    <row r="24" spans="1:6" x14ac:dyDescent="0.35">
      <c r="A24" s="57">
        <v>43678</v>
      </c>
      <c r="B24" s="78">
        <v>4.6275395033860134</v>
      </c>
      <c r="C24" s="78">
        <v>5.2276143302152578</v>
      </c>
      <c r="D24" s="78">
        <v>4.0288271914271645</v>
      </c>
    </row>
    <row r="25" spans="1:6" x14ac:dyDescent="0.35">
      <c r="A25" s="57">
        <v>43709</v>
      </c>
      <c r="B25" s="78">
        <v>4.2600896860986559</v>
      </c>
      <c r="C25" s="78">
        <v>5.032359956422594</v>
      </c>
      <c r="D25" s="78">
        <v>3.6144252580029734</v>
      </c>
    </row>
    <row r="26" spans="1:6" x14ac:dyDescent="0.35">
      <c r="A26" s="57">
        <v>43739</v>
      </c>
      <c r="B26" s="78">
        <v>4.2600896860986559</v>
      </c>
      <c r="C26" s="78">
        <v>5.032359956422594</v>
      </c>
      <c r="D26" s="78">
        <v>3.6144252580029734</v>
      </c>
    </row>
    <row r="27" spans="1:6" x14ac:dyDescent="0.35">
      <c r="A27" s="57">
        <v>43770</v>
      </c>
      <c r="B27" s="78">
        <v>4.1433370660694413</v>
      </c>
      <c r="C27" s="79">
        <v>4.8545238300405691</v>
      </c>
      <c r="D27" s="78">
        <v>3.4821403240324234</v>
      </c>
    </row>
    <row r="28" spans="1:6" x14ac:dyDescent="0.35">
      <c r="A28" s="57">
        <v>43800</v>
      </c>
      <c r="B28" s="78">
        <v>4.1294642857142794</v>
      </c>
      <c r="C28" s="79">
        <v>4.963962170535563</v>
      </c>
      <c r="D28" s="78">
        <v>3.4688542255657318</v>
      </c>
    </row>
    <row r="29" spans="1:6" x14ac:dyDescent="0.35">
      <c r="A29" s="57">
        <v>43831</v>
      </c>
      <c r="B29" s="78">
        <v>4.0089086859688372</v>
      </c>
      <c r="C29" s="79">
        <v>4.7786644292439506</v>
      </c>
      <c r="D29" s="78">
        <v>3.3331924427923765</v>
      </c>
    </row>
    <row r="30" spans="1:6" x14ac:dyDescent="0.35">
      <c r="A30" s="57">
        <v>43862</v>
      </c>
      <c r="B30" s="79">
        <v>4.2810098792535722</v>
      </c>
      <c r="C30" s="79">
        <v>5.1710393227015317</v>
      </c>
      <c r="D30" s="79">
        <v>3.4869473242229887</v>
      </c>
    </row>
    <row r="31" spans="1:6" x14ac:dyDescent="0.35">
      <c r="A31" s="57">
        <v>43891</v>
      </c>
      <c r="B31" s="79">
        <v>4.1439476553980281</v>
      </c>
      <c r="C31" s="79">
        <v>4.9120239345761263</v>
      </c>
      <c r="D31" s="79">
        <v>3.335451276621848</v>
      </c>
    </row>
    <row r="32" spans="1:6" x14ac:dyDescent="0.35">
      <c r="A32" s="57">
        <v>43922</v>
      </c>
      <c r="B32" s="79">
        <v>4.0305010893246118</v>
      </c>
      <c r="C32" s="79">
        <v>4.7406479971817461</v>
      </c>
      <c r="D32" s="79">
        <v>3.2087288062685904</v>
      </c>
    </row>
    <row r="33" spans="1:4" x14ac:dyDescent="0.35">
      <c r="A33" s="57">
        <v>43952</v>
      </c>
      <c r="B33" s="78">
        <v>4.0305010893246118</v>
      </c>
      <c r="C33" s="79">
        <v>4.7406479971817461</v>
      </c>
      <c r="D33" s="79">
        <v>3.2087288062685904</v>
      </c>
    </row>
    <row r="34" spans="1:4" x14ac:dyDescent="0.35">
      <c r="A34" s="57">
        <v>43983</v>
      </c>
      <c r="B34" s="78">
        <v>3.6876355748373113</v>
      </c>
      <c r="C34" s="79">
        <v>4.7022839651025272</v>
      </c>
      <c r="D34" s="79">
        <v>2.8189235106939048</v>
      </c>
    </row>
    <row r="35" spans="1:4" x14ac:dyDescent="0.35">
      <c r="A35" s="57">
        <v>44013</v>
      </c>
      <c r="B35" s="78">
        <v>3.9913700107874872</v>
      </c>
      <c r="C35" s="79">
        <v>5.1496142825429025</v>
      </c>
      <c r="D35" s="79">
        <v>3.1729677211705942</v>
      </c>
    </row>
    <row r="36" spans="1:4" x14ac:dyDescent="0.35">
      <c r="A36" s="57">
        <v>44044</v>
      </c>
      <c r="B36" s="78">
        <v>3.9913700107874872</v>
      </c>
      <c r="C36" s="79">
        <v>5.1496142825429025</v>
      </c>
      <c r="D36" s="79">
        <v>3.1729677211705942</v>
      </c>
    </row>
    <row r="37" spans="1:4" x14ac:dyDescent="0.35">
      <c r="A37" s="57">
        <v>44075</v>
      </c>
      <c r="B37" s="78">
        <v>3.7634408602150504</v>
      </c>
      <c r="C37" s="78">
        <v>4.9621276325208852</v>
      </c>
      <c r="D37" s="79">
        <v>2.9144752063285706</v>
      </c>
    </row>
    <row r="38" spans="1:4" x14ac:dyDescent="0.35">
      <c r="A38" s="57">
        <v>44105</v>
      </c>
      <c r="B38" s="78">
        <v>3.7634408602150504</v>
      </c>
      <c r="C38" s="78">
        <v>4.9621276325208852</v>
      </c>
      <c r="D38" s="79">
        <v>2.9144752063285706</v>
      </c>
    </row>
    <row r="39" spans="1:4" x14ac:dyDescent="0.35">
      <c r="A39" s="57">
        <v>44136</v>
      </c>
      <c r="B39" s="78">
        <v>3.7634408602150504</v>
      </c>
      <c r="C39" s="78">
        <v>4.9621276325208852</v>
      </c>
      <c r="D39" s="79">
        <v>2.9144752063285706</v>
      </c>
    </row>
    <row r="40" spans="1:4" x14ac:dyDescent="0.35">
      <c r="A40" s="57">
        <v>44166</v>
      </c>
      <c r="B40" s="78">
        <v>3.7513397642015001</v>
      </c>
      <c r="C40" s="78">
        <v>5.0779966554479694</v>
      </c>
      <c r="D40" s="79">
        <v>2.9037278431846891</v>
      </c>
    </row>
    <row r="41" spans="1:4" x14ac:dyDescent="0.35">
      <c r="A41" s="57">
        <v>44197</v>
      </c>
      <c r="B41" s="78">
        <v>3.6402569593147582</v>
      </c>
      <c r="C41" s="78">
        <v>4.9089521638470135</v>
      </c>
      <c r="D41" s="78">
        <v>2.7773945237212772</v>
      </c>
    </row>
    <row r="42" spans="1:4" x14ac:dyDescent="0.35">
      <c r="A42" s="57">
        <v>44228</v>
      </c>
      <c r="B42" s="78">
        <v>2.7368421052631486</v>
      </c>
      <c r="C42" s="78">
        <v>3.5310605105026482</v>
      </c>
      <c r="D42" s="78">
        <v>2.4328228548396558</v>
      </c>
    </row>
    <row r="43" spans="1:4" x14ac:dyDescent="0.35">
      <c r="A43" s="57">
        <v>44256</v>
      </c>
      <c r="B43" s="78">
        <v>2.6178010471204161</v>
      </c>
      <c r="C43" s="78">
        <v>3.6618340877319522</v>
      </c>
      <c r="D43" s="78">
        <v>2.2968345040368821</v>
      </c>
    </row>
    <row r="44" spans="1:4" x14ac:dyDescent="0.35">
      <c r="A44" s="57">
        <v>44287</v>
      </c>
      <c r="B44" s="78">
        <v>2.7225130890052407</v>
      </c>
      <c r="C44" s="78">
        <v>3.8177926854018551</v>
      </c>
      <c r="D44" s="78">
        <v>2.4199762696968774</v>
      </c>
    </row>
    <row r="45" spans="1:4" x14ac:dyDescent="0.35">
      <c r="A45" s="57">
        <v>44317</v>
      </c>
      <c r="B45" s="78">
        <v>2.7225130890052407</v>
      </c>
      <c r="C45" s="78">
        <v>3.8177926854018551</v>
      </c>
      <c r="D45" s="78">
        <v>2.4199762696968774</v>
      </c>
    </row>
    <row r="46" spans="1:4" x14ac:dyDescent="0.35">
      <c r="A46" s="57">
        <v>44348</v>
      </c>
      <c r="B46" s="78">
        <v>2.9288702928870425</v>
      </c>
      <c r="C46" s="78">
        <v>3.889819773398373</v>
      </c>
      <c r="D46" s="78">
        <v>2.6594194637473034</v>
      </c>
    </row>
    <row r="47" spans="1:4" x14ac:dyDescent="0.35">
      <c r="A47" s="57">
        <v>44378</v>
      </c>
      <c r="B47" s="78">
        <v>2.5933609958506132</v>
      </c>
      <c r="C47" s="78">
        <v>3.3803399692341474</v>
      </c>
      <c r="D47" s="78">
        <v>2.0755829658654079</v>
      </c>
    </row>
    <row r="48" spans="1:4" x14ac:dyDescent="0.35">
      <c r="A48" s="57">
        <v>44409</v>
      </c>
      <c r="B48" s="78">
        <v>2.6970954356846377</v>
      </c>
      <c r="C48" s="78">
        <v>3.5342062481142911</v>
      </c>
      <c r="D48" s="78">
        <v>2.195607282651646</v>
      </c>
    </row>
    <row r="49" spans="1:4" x14ac:dyDescent="0.35">
      <c r="A49" s="57">
        <v>44440</v>
      </c>
      <c r="B49" s="78">
        <v>3.0051813471502653</v>
      </c>
      <c r="C49" s="78">
        <v>3.8582668156865063</v>
      </c>
      <c r="D49" s="78">
        <v>2.5526164725291123</v>
      </c>
    </row>
    <row r="50" spans="1:4" x14ac:dyDescent="0.35">
      <c r="A50" s="57">
        <v>44470</v>
      </c>
      <c r="B50" s="78">
        <v>3.0051813471502653</v>
      </c>
      <c r="C50" s="78">
        <v>3.8582668156865063</v>
      </c>
      <c r="D50" s="78">
        <v>2.5526164725291123</v>
      </c>
    </row>
    <row r="51" spans="1:4" x14ac:dyDescent="0.35">
      <c r="A51" s="57">
        <v>44501</v>
      </c>
      <c r="B51" s="78">
        <v>3.1088082901554515</v>
      </c>
      <c r="C51" s="78">
        <v>4.0121095777328142</v>
      </c>
      <c r="D51" s="78">
        <v>2.6724969036469481</v>
      </c>
    </row>
    <row r="52" spans="1:4" x14ac:dyDescent="0.35">
      <c r="A52" s="57">
        <v>44531</v>
      </c>
      <c r="B52" s="78">
        <v>3.3057851239669533</v>
      </c>
      <c r="C52" s="78">
        <v>4.0743043943465951</v>
      </c>
      <c r="D52" s="78">
        <v>2.9018216170881406</v>
      </c>
    </row>
    <row r="53" spans="1:4" x14ac:dyDescent="0.35">
      <c r="A53" s="57">
        <v>44562</v>
      </c>
      <c r="B53" s="78">
        <v>3.4090909090909172</v>
      </c>
      <c r="C53" s="78">
        <v>4.2276518908012983</v>
      </c>
      <c r="D53" s="78">
        <v>3.0212724536723634</v>
      </c>
    </row>
    <row r="54" spans="1:4" x14ac:dyDescent="0.35">
      <c r="A54" s="57">
        <v>44593</v>
      </c>
      <c r="B54" s="78">
        <v>3.0737704918032849</v>
      </c>
      <c r="C54" s="78">
        <v>3.7219492731990211</v>
      </c>
      <c r="D54" s="78">
        <v>2.9985858215819006</v>
      </c>
    </row>
    <row r="55" spans="1:4" x14ac:dyDescent="0.35">
      <c r="A55" s="57">
        <v>44621</v>
      </c>
      <c r="B55" s="78">
        <v>3.3673469387755173</v>
      </c>
      <c r="C55" s="78">
        <v>3.7732000648409869</v>
      </c>
      <c r="D55" s="78">
        <v>3.3399253612843571</v>
      </c>
    </row>
    <row r="56" spans="1:4" x14ac:dyDescent="0.35">
      <c r="A56" s="57">
        <v>44652</v>
      </c>
      <c r="B56" s="78">
        <v>3.4658511722732044</v>
      </c>
      <c r="C56" s="78">
        <v>3.9177552165925222</v>
      </c>
      <c r="D56" s="78">
        <v>3.2742202743287319</v>
      </c>
    </row>
    <row r="57" spans="1:4" x14ac:dyDescent="0.35">
      <c r="A57" s="57">
        <v>44682</v>
      </c>
      <c r="B57" s="78">
        <v>3.5677879714576921</v>
      </c>
      <c r="C57" s="78">
        <v>4.0679785970321847</v>
      </c>
      <c r="D57" s="78">
        <v>3.3926883747443126</v>
      </c>
    </row>
    <row r="58" spans="1:4" x14ac:dyDescent="0.35">
      <c r="A58" s="57">
        <v>44713</v>
      </c>
      <c r="B58" s="78">
        <v>3.8617886178861749</v>
      </c>
      <c r="C58" s="78">
        <v>4.3176332162885966</v>
      </c>
      <c r="D58" s="78">
        <v>3.7348189687324229</v>
      </c>
    </row>
    <row r="59" spans="1:4" x14ac:dyDescent="0.35">
      <c r="A59" s="57">
        <v>44743</v>
      </c>
      <c r="B59" s="78">
        <v>4.2467138523761161</v>
      </c>
      <c r="C59" s="78">
        <v>4.8808430179451134</v>
      </c>
      <c r="D59" s="78">
        <v>4.3846464742740565</v>
      </c>
    </row>
    <row r="60" spans="1:4" x14ac:dyDescent="0.35">
      <c r="A60" s="57">
        <v>44774</v>
      </c>
      <c r="B60" s="78">
        <v>4.3434343434343381</v>
      </c>
      <c r="C60" s="78">
        <v>5.0222033592797866</v>
      </c>
      <c r="D60" s="78">
        <v>4.4969425678768049</v>
      </c>
    </row>
    <row r="61" spans="1:4" x14ac:dyDescent="0.35">
      <c r="A61" s="57">
        <v>44805</v>
      </c>
      <c r="B61" s="78">
        <v>4.3259557344064392</v>
      </c>
      <c r="C61" s="78">
        <v>4.8902524156051008</v>
      </c>
      <c r="D61" s="78">
        <v>4.4597203594909152</v>
      </c>
    </row>
    <row r="62" spans="1:4" x14ac:dyDescent="0.35">
      <c r="A62" s="57">
        <v>44835</v>
      </c>
      <c r="B62" s="78">
        <v>4.6277665995975825</v>
      </c>
      <c r="C62" s="78">
        <v>5.334635227190021</v>
      </c>
      <c r="D62" s="78">
        <v>4.5998731722961539</v>
      </c>
    </row>
    <row r="63" spans="1:4" x14ac:dyDescent="0.35">
      <c r="A63" s="57">
        <v>44866</v>
      </c>
      <c r="B63" s="78">
        <v>4.5226130653266416</v>
      </c>
      <c r="C63" s="78">
        <v>5.1788363371542356</v>
      </c>
      <c r="D63" s="78">
        <v>4.4777423362015289</v>
      </c>
    </row>
    <row r="64" spans="1:4" x14ac:dyDescent="0.35">
      <c r="A64" s="57">
        <v>44896</v>
      </c>
      <c r="B64" s="78">
        <v>4.2999999999999927</v>
      </c>
      <c r="C64" s="78">
        <v>5.0403219351134121</v>
      </c>
      <c r="D64" s="78">
        <v>4.2195883284324776</v>
      </c>
    </row>
    <row r="65" spans="1:4" x14ac:dyDescent="0.35">
      <c r="A65" s="57">
        <v>44927</v>
      </c>
      <c r="B65" s="78">
        <v>4.2957042957043168</v>
      </c>
      <c r="C65" s="78">
        <v>5.0329062374933287</v>
      </c>
      <c r="D65" s="78">
        <v>4.2146958111507038</v>
      </c>
    </row>
    <row r="66" spans="1:4" x14ac:dyDescent="0.35">
      <c r="A66" s="57">
        <v>44958</v>
      </c>
      <c r="B66" s="78">
        <v>4.5725646123260466</v>
      </c>
      <c r="C66" s="78">
        <v>5.4343117919330775</v>
      </c>
      <c r="D66" s="78">
        <v>4.1046742206399589</v>
      </c>
    </row>
    <row r="67" spans="1:4" x14ac:dyDescent="0.35">
      <c r="A67" s="57">
        <v>44986</v>
      </c>
      <c r="B67" s="78">
        <v>4.5409674234945685</v>
      </c>
      <c r="C67" s="78">
        <v>5.4310125198385961</v>
      </c>
      <c r="D67" s="78">
        <v>4.0717212803857095</v>
      </c>
    </row>
    <row r="68" spans="1:4" x14ac:dyDescent="0.35">
      <c r="A68" s="57">
        <v>45017</v>
      </c>
      <c r="B68" s="78">
        <v>4.7290640394088701</v>
      </c>
      <c r="C68" s="78">
        <v>5.7044301461992575</v>
      </c>
      <c r="D68" s="78">
        <v>4.1394284866174136</v>
      </c>
    </row>
    <row r="69" spans="1:4" x14ac:dyDescent="0.35">
      <c r="A69" s="57">
        <v>45047</v>
      </c>
      <c r="B69" s="78">
        <v>4.6259842519685179</v>
      </c>
      <c r="C69" s="78">
        <v>5.5518445282398909</v>
      </c>
      <c r="D69" s="78">
        <v>4.0201047659065514</v>
      </c>
    </row>
    <row r="70" spans="1:4" x14ac:dyDescent="0.35">
      <c r="A70" s="57">
        <v>45078</v>
      </c>
      <c r="B70" s="78">
        <v>4.5009784735812186</v>
      </c>
      <c r="C70" s="78">
        <v>5.2924432838797664</v>
      </c>
      <c r="D70" s="78">
        <v>3.878857492577148</v>
      </c>
    </row>
    <row r="71" spans="1:4" x14ac:dyDescent="0.35">
      <c r="A71" s="57">
        <v>45108</v>
      </c>
      <c r="B71" s="78">
        <v>3.9767216294859464</v>
      </c>
      <c r="C71" s="78">
        <v>4.515305303110595</v>
      </c>
      <c r="D71" s="78">
        <v>3.2763100652821286</v>
      </c>
    </row>
    <row r="72" spans="1:4" x14ac:dyDescent="0.35">
      <c r="A72" s="57">
        <v>45139</v>
      </c>
      <c r="B72" s="78">
        <v>3.9690222652468687</v>
      </c>
      <c r="C72" s="78">
        <v>4.5025263409764538</v>
      </c>
      <c r="D72" s="78">
        <v>3.2689454778631388</v>
      </c>
    </row>
    <row r="73" spans="1:4" x14ac:dyDescent="0.35">
      <c r="A73" s="57">
        <v>45170</v>
      </c>
      <c r="B73" s="78">
        <v>3.9537126325940086</v>
      </c>
      <c r="C73" s="78">
        <v>4.5649056803073407</v>
      </c>
      <c r="D73" s="78">
        <v>3.2703234344359844</v>
      </c>
    </row>
    <row r="74" spans="1:4" x14ac:dyDescent="0.35">
      <c r="A74" s="57">
        <v>45200</v>
      </c>
      <c r="B74" s="78">
        <v>3.7500000000000089</v>
      </c>
      <c r="C74" s="78">
        <v>4.2643959161173361</v>
      </c>
      <c r="D74" s="78">
        <v>3.2437079608863106</v>
      </c>
    </row>
    <row r="75" spans="1:4" x14ac:dyDescent="0.35">
      <c r="A75" s="57">
        <v>45231</v>
      </c>
      <c r="B75" s="78">
        <v>3.8461538461538547</v>
      </c>
      <c r="C75" s="78">
        <v>4.4050216500387318</v>
      </c>
      <c r="D75" s="78">
        <v>3.3554638435313144</v>
      </c>
    </row>
    <row r="76" spans="1:4" x14ac:dyDescent="0.35">
      <c r="A76" s="57">
        <v>45261</v>
      </c>
      <c r="B76" s="78">
        <v>3.8350910834132224</v>
      </c>
      <c r="C76" s="78">
        <v>4.2041130358336343</v>
      </c>
      <c r="D76" s="78">
        <v>3.3397457389483742</v>
      </c>
    </row>
    <row r="77" spans="1:4" x14ac:dyDescent="0.35">
      <c r="A77" s="57">
        <v>45292</v>
      </c>
      <c r="B77" s="52">
        <v>4.022988505747116</v>
      </c>
      <c r="C77" s="52">
        <v>4.4783790014836011</v>
      </c>
      <c r="D77" s="52">
        <v>3.5585470485704596</v>
      </c>
    </row>
    <row r="78" spans="1:4" x14ac:dyDescent="0.35">
      <c r="A78" s="57">
        <v>45323</v>
      </c>
      <c r="B78" s="52">
        <v>4.9429657794676896</v>
      </c>
      <c r="C78" s="52">
        <v>5.8140010556247734</v>
      </c>
      <c r="D78" s="52">
        <v>3.6055381592415392</v>
      </c>
    </row>
    <row r="79" spans="1:4" x14ac:dyDescent="0.35">
      <c r="A79" s="1"/>
      <c r="B79" s="5"/>
      <c r="C79" s="5"/>
    </row>
  </sheetData>
  <hyperlinks>
    <hyperlink ref="F20" location="Contents!A1" display="Back to contents" xr:uid="{E2E14CEA-CC8F-4B5D-9649-CCE087BCC5EF}"/>
  </hyperlinks>
  <pageMargins left="0.7" right="0.7" top="0.75" bottom="0.75" header="0.3" footer="0.3"/>
  <pageSetup paperSize="9"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K88"/>
  <sheetViews>
    <sheetView showGridLines="0" topLeftCell="A6" workbookViewId="0">
      <selection activeCell="G18" sqref="G18"/>
    </sheetView>
  </sheetViews>
  <sheetFormatPr defaultRowHeight="14.5" x14ac:dyDescent="0.35"/>
  <cols>
    <col min="1" max="1" width="10.81640625" customWidth="1"/>
    <col min="2" max="2" width="17" customWidth="1"/>
    <col min="3" max="3" width="9.7265625" customWidth="1"/>
    <col min="4" max="4" width="13.453125" customWidth="1"/>
    <col min="5" max="10" width="8.81640625" customWidth="1"/>
  </cols>
  <sheetData>
    <row r="1" spans="1:11" x14ac:dyDescent="0.35">
      <c r="A1" s="3" t="str">
        <f>CONCATENATE("Figure 5.12  ",Contents!C17)</f>
        <v>Figure 5.12  Two-years-ahead inflation expectations</v>
      </c>
      <c r="K1" s="9"/>
    </row>
    <row r="2" spans="1:11" x14ac:dyDescent="0.35">
      <c r="A2" s="3"/>
      <c r="K2" s="9"/>
    </row>
    <row r="3" spans="1:11" s="3" customFormat="1" x14ac:dyDescent="0.35">
      <c r="A3" t="s">
        <v>75</v>
      </c>
      <c r="B3" s="20"/>
      <c r="C3" s="20"/>
      <c r="D3" s="20"/>
      <c r="F3"/>
      <c r="G3"/>
      <c r="H3" s="20"/>
    </row>
    <row r="4" spans="1:11" ht="70.5" customHeight="1" x14ac:dyDescent="0.35">
      <c r="A4" s="25" t="s">
        <v>10</v>
      </c>
      <c r="B4" s="35" t="s">
        <v>102</v>
      </c>
      <c r="C4" s="35" t="s">
        <v>103</v>
      </c>
      <c r="D4" s="35" t="s">
        <v>104</v>
      </c>
      <c r="E4" s="83" t="s">
        <v>105</v>
      </c>
      <c r="F4" s="22"/>
      <c r="G4" s="22"/>
      <c r="H4" s="22"/>
    </row>
    <row r="5" spans="1:11" x14ac:dyDescent="0.35">
      <c r="A5" s="57" t="s">
        <v>40</v>
      </c>
      <c r="B5" s="82">
        <v>5.4</v>
      </c>
      <c r="C5" s="82">
        <v>5.3</v>
      </c>
      <c r="D5" s="52">
        <v>5.6</v>
      </c>
      <c r="E5" s="52">
        <v>5.3</v>
      </c>
      <c r="F5" s="2"/>
      <c r="G5" s="2"/>
      <c r="H5" s="2"/>
    </row>
    <row r="6" spans="1:11" x14ac:dyDescent="0.35">
      <c r="A6" s="57" t="s">
        <v>20</v>
      </c>
      <c r="B6" s="82">
        <v>5.5</v>
      </c>
      <c r="C6" s="82">
        <v>5.0999999999999996</v>
      </c>
      <c r="D6" s="52">
        <v>5.7</v>
      </c>
      <c r="E6" s="52">
        <v>5.7</v>
      </c>
      <c r="F6" s="2"/>
      <c r="G6" s="2"/>
      <c r="H6" s="2"/>
    </row>
    <row r="7" spans="1:11" x14ac:dyDescent="0.35">
      <c r="A7" s="57" t="s">
        <v>21</v>
      </c>
      <c r="B7" s="82">
        <v>5.6</v>
      </c>
      <c r="C7" s="82">
        <v>5.3</v>
      </c>
      <c r="D7" s="52">
        <v>5.8</v>
      </c>
      <c r="E7" s="52">
        <v>5.6</v>
      </c>
      <c r="F7" s="2"/>
      <c r="G7" s="2"/>
      <c r="H7" s="2"/>
    </row>
    <row r="8" spans="1:11" x14ac:dyDescent="0.35">
      <c r="A8" s="57" t="s">
        <v>22</v>
      </c>
      <c r="B8" s="82">
        <v>5.4</v>
      </c>
      <c r="C8" s="82">
        <v>5.3</v>
      </c>
      <c r="D8" s="52">
        <v>5.8</v>
      </c>
      <c r="E8" s="52">
        <v>5.3</v>
      </c>
      <c r="F8" s="2"/>
      <c r="G8" s="2"/>
      <c r="H8" s="2"/>
    </row>
    <row r="9" spans="1:11" x14ac:dyDescent="0.35">
      <c r="A9" s="57" t="s">
        <v>38</v>
      </c>
      <c r="B9" s="82">
        <v>5.3</v>
      </c>
      <c r="C9" s="82">
        <v>5.2</v>
      </c>
      <c r="D9" s="52">
        <v>5.5</v>
      </c>
      <c r="E9" s="52">
        <v>5.2</v>
      </c>
      <c r="F9" s="2"/>
      <c r="G9" s="2"/>
      <c r="H9" s="2"/>
    </row>
    <row r="10" spans="1:11" x14ac:dyDescent="0.35">
      <c r="A10" s="57" t="s">
        <v>23</v>
      </c>
      <c r="B10" s="82">
        <v>5.2</v>
      </c>
      <c r="C10" s="82">
        <v>5</v>
      </c>
      <c r="D10" s="52">
        <v>5.5</v>
      </c>
      <c r="E10" s="52">
        <v>5</v>
      </c>
      <c r="F10" s="2"/>
      <c r="G10" s="2"/>
      <c r="H10" s="2"/>
    </row>
    <row r="11" spans="1:11" x14ac:dyDescent="0.35">
      <c r="A11" s="57" t="s">
        <v>24</v>
      </c>
      <c r="B11" s="82">
        <v>5.0999999999999996</v>
      </c>
      <c r="C11" s="82">
        <v>4.8</v>
      </c>
      <c r="D11" s="52">
        <v>5.5</v>
      </c>
      <c r="E11" s="52">
        <v>4.9000000000000004</v>
      </c>
      <c r="F11" s="2"/>
      <c r="G11" s="2"/>
      <c r="H11" s="2"/>
    </row>
    <row r="12" spans="1:11" x14ac:dyDescent="0.35">
      <c r="A12" s="57" t="s">
        <v>25</v>
      </c>
      <c r="B12" s="82">
        <v>5</v>
      </c>
      <c r="C12" s="82">
        <v>4.7</v>
      </c>
      <c r="D12" s="52">
        <v>5.3</v>
      </c>
      <c r="E12" s="52">
        <v>4.9000000000000004</v>
      </c>
      <c r="F12" s="2"/>
      <c r="G12" s="2"/>
      <c r="H12" s="2"/>
    </row>
    <row r="13" spans="1:11" x14ac:dyDescent="0.35">
      <c r="A13" s="57" t="s">
        <v>41</v>
      </c>
      <c r="B13" s="82">
        <v>4.8</v>
      </c>
      <c r="C13" s="82">
        <v>4.5</v>
      </c>
      <c r="D13" s="52">
        <v>5.0999999999999996</v>
      </c>
      <c r="E13" s="52">
        <v>4.5999999999999996</v>
      </c>
      <c r="F13" s="2"/>
      <c r="G13" s="2"/>
      <c r="H13" s="2"/>
    </row>
    <row r="14" spans="1:11" x14ac:dyDescent="0.35">
      <c r="A14" s="57" t="s">
        <v>26</v>
      </c>
      <c r="B14" s="82">
        <v>4.8</v>
      </c>
      <c r="C14" s="82">
        <v>4.5999999999999996</v>
      </c>
      <c r="D14" s="52">
        <v>5.3</v>
      </c>
      <c r="E14" s="52">
        <v>4.5</v>
      </c>
      <c r="F14" s="2"/>
      <c r="G14" s="2"/>
      <c r="H14" s="2"/>
    </row>
    <row r="15" spans="1:11" x14ac:dyDescent="0.35">
      <c r="A15" s="57" t="s">
        <v>27</v>
      </c>
      <c r="B15" s="82">
        <v>4.5999999999999996</v>
      </c>
      <c r="C15" s="82">
        <v>4.4000000000000004</v>
      </c>
      <c r="D15" s="52">
        <v>5.2</v>
      </c>
      <c r="E15" s="52">
        <v>4.4000000000000004</v>
      </c>
      <c r="F15" s="2"/>
      <c r="G15" s="2"/>
      <c r="H15" s="2"/>
    </row>
    <row r="16" spans="1:11" x14ac:dyDescent="0.35">
      <c r="A16" s="57" t="s">
        <v>28</v>
      </c>
      <c r="B16" s="82">
        <v>4.5</v>
      </c>
      <c r="C16" s="82">
        <v>4.0999999999999996</v>
      </c>
      <c r="D16" s="52">
        <v>5</v>
      </c>
      <c r="E16" s="52">
        <v>4.2</v>
      </c>
      <c r="F16" s="2"/>
      <c r="G16" s="2"/>
      <c r="H16" s="2"/>
    </row>
    <row r="17" spans="1:8" x14ac:dyDescent="0.35">
      <c r="A17" s="57" t="s">
        <v>44</v>
      </c>
      <c r="B17" s="82">
        <v>4.4000000000000004</v>
      </c>
      <c r="C17" s="82">
        <v>4.4000000000000004</v>
      </c>
      <c r="D17" s="52">
        <v>4.7</v>
      </c>
      <c r="E17" s="52">
        <v>4.2</v>
      </c>
      <c r="F17" s="2"/>
      <c r="G17" s="2"/>
      <c r="H17" s="2"/>
    </row>
    <row r="18" spans="1:8" x14ac:dyDescent="0.35">
      <c r="A18" s="57" t="s">
        <v>29</v>
      </c>
      <c r="B18" s="82">
        <v>4.5</v>
      </c>
      <c r="C18" s="82">
        <v>4.5</v>
      </c>
      <c r="D18" s="52">
        <v>5</v>
      </c>
      <c r="E18" s="52">
        <v>4.2</v>
      </c>
      <c r="F18" s="2"/>
      <c r="G18" s="7" t="s">
        <v>5</v>
      </c>
      <c r="H18" s="2"/>
    </row>
    <row r="19" spans="1:8" x14ac:dyDescent="0.35">
      <c r="A19" s="57" t="s">
        <v>30</v>
      </c>
      <c r="B19" s="82">
        <v>4.5</v>
      </c>
      <c r="C19" s="82">
        <v>4.4000000000000004</v>
      </c>
      <c r="D19" s="52">
        <v>5</v>
      </c>
      <c r="E19" s="52">
        <v>4.0999999999999996</v>
      </c>
      <c r="H19" s="2"/>
    </row>
    <row r="20" spans="1:8" x14ac:dyDescent="0.35">
      <c r="A20" s="57" t="s">
        <v>31</v>
      </c>
      <c r="B20" s="82">
        <v>4.7</v>
      </c>
      <c r="C20" s="82">
        <v>4.5</v>
      </c>
      <c r="D20" s="52">
        <v>5.3</v>
      </c>
      <c r="E20" s="52">
        <v>4.4000000000000004</v>
      </c>
      <c r="G20" s="2"/>
      <c r="H20" s="2"/>
    </row>
    <row r="21" spans="1:8" x14ac:dyDescent="0.35">
      <c r="A21" s="57" t="s">
        <v>42</v>
      </c>
      <c r="B21" s="82">
        <v>5</v>
      </c>
      <c r="C21" s="82">
        <v>4.5</v>
      </c>
      <c r="D21" s="52">
        <v>5.4</v>
      </c>
      <c r="E21" s="52">
        <v>5</v>
      </c>
      <c r="H21" s="2"/>
    </row>
    <row r="22" spans="1:8" x14ac:dyDescent="0.35">
      <c r="A22" s="57" t="s">
        <v>32</v>
      </c>
      <c r="B22" s="82">
        <v>5.4</v>
      </c>
      <c r="C22" s="82">
        <v>4.5999999999999996</v>
      </c>
      <c r="D22" s="52">
        <v>5.9</v>
      </c>
      <c r="E22" s="52">
        <v>5.7</v>
      </c>
      <c r="G22" s="2"/>
      <c r="H22" s="2"/>
    </row>
    <row r="23" spans="1:8" x14ac:dyDescent="0.35">
      <c r="A23" s="57" t="s">
        <v>33</v>
      </c>
      <c r="B23" s="82">
        <v>5.3</v>
      </c>
      <c r="C23" s="82">
        <v>4.7</v>
      </c>
      <c r="D23" s="52">
        <v>5.7</v>
      </c>
      <c r="E23" s="52">
        <v>5.4</v>
      </c>
      <c r="G23" s="2"/>
      <c r="H23" s="2"/>
    </row>
    <row r="24" spans="1:8" x14ac:dyDescent="0.35">
      <c r="A24" s="57" t="s">
        <v>34</v>
      </c>
      <c r="B24" s="82">
        <v>5.6</v>
      </c>
      <c r="C24" s="82">
        <v>4.9000000000000004</v>
      </c>
      <c r="D24" s="52">
        <v>6</v>
      </c>
      <c r="E24" s="52">
        <v>5.8</v>
      </c>
      <c r="G24" s="2"/>
      <c r="H24" s="2"/>
    </row>
    <row r="25" spans="1:8" x14ac:dyDescent="0.35">
      <c r="A25" s="57" t="s">
        <v>43</v>
      </c>
      <c r="B25" s="82">
        <v>5.5</v>
      </c>
      <c r="C25" s="82">
        <v>4.5999999999999996</v>
      </c>
      <c r="D25" s="52">
        <v>6.2</v>
      </c>
      <c r="E25" s="52">
        <v>5.8</v>
      </c>
      <c r="G25" s="2"/>
      <c r="H25" s="2"/>
    </row>
    <row r="26" spans="1:8" x14ac:dyDescent="0.35">
      <c r="A26" s="57" t="s">
        <v>35</v>
      </c>
      <c r="B26" s="82">
        <v>5.6</v>
      </c>
      <c r="C26" s="82">
        <v>4.7</v>
      </c>
      <c r="D26" s="52">
        <v>6.3</v>
      </c>
      <c r="E26" s="52">
        <v>5.9</v>
      </c>
      <c r="G26" s="2"/>
      <c r="H26" s="2"/>
    </row>
    <row r="27" spans="1:8" x14ac:dyDescent="0.35">
      <c r="A27" s="57" t="s">
        <v>36</v>
      </c>
      <c r="B27" s="82">
        <v>5.3</v>
      </c>
      <c r="C27" s="82">
        <v>4.8</v>
      </c>
      <c r="D27" s="52">
        <v>5.7</v>
      </c>
      <c r="E27" s="52">
        <v>5.3</v>
      </c>
      <c r="F27" s="2"/>
      <c r="G27" s="2"/>
      <c r="H27" s="2"/>
    </row>
    <row r="28" spans="1:8" x14ac:dyDescent="0.35">
      <c r="A28" s="57" t="s">
        <v>37</v>
      </c>
      <c r="B28" s="82">
        <v>5.6</v>
      </c>
      <c r="C28" s="82">
        <v>4.7</v>
      </c>
      <c r="D28" s="52">
        <v>6</v>
      </c>
      <c r="E28" s="52">
        <v>6</v>
      </c>
      <c r="F28" s="2"/>
      <c r="G28" s="2"/>
      <c r="H28" s="2"/>
    </row>
    <row r="29" spans="1:8" x14ac:dyDescent="0.35">
      <c r="A29" s="57" t="s">
        <v>51</v>
      </c>
      <c r="B29" s="82">
        <v>5.2</v>
      </c>
      <c r="C29" s="82">
        <v>4.7</v>
      </c>
      <c r="D29" s="52">
        <v>5.4</v>
      </c>
      <c r="E29" s="52">
        <v>5.4</v>
      </c>
      <c r="F29" s="2"/>
      <c r="G29" s="2"/>
      <c r="H29" s="2"/>
    </row>
    <row r="30" spans="1:8" x14ac:dyDescent="0.35">
      <c r="A30" s="1"/>
      <c r="B30" s="82"/>
      <c r="C30" s="82"/>
      <c r="D30" s="52"/>
      <c r="E30" s="52"/>
      <c r="F30" s="2"/>
      <c r="G30" s="2"/>
      <c r="H30" s="2"/>
    </row>
    <row r="31" spans="1:8" x14ac:dyDescent="0.35">
      <c r="A31" s="1"/>
      <c r="B31" s="82"/>
      <c r="C31" s="82"/>
      <c r="D31" s="52"/>
      <c r="E31" s="52"/>
      <c r="F31" s="2"/>
      <c r="G31" s="2"/>
      <c r="H31" s="2"/>
    </row>
    <row r="32" spans="1:8" x14ac:dyDescent="0.35">
      <c r="A32" s="1"/>
      <c r="B32" s="82"/>
      <c r="C32" s="82"/>
      <c r="D32" s="52"/>
      <c r="E32" s="52"/>
      <c r="F32" s="2"/>
      <c r="G32" s="2"/>
      <c r="H32" s="2"/>
    </row>
    <row r="33" spans="1:8" x14ac:dyDescent="0.35">
      <c r="A33" s="1"/>
      <c r="B33" s="82"/>
      <c r="C33" s="82"/>
      <c r="D33" s="52"/>
      <c r="E33" s="52"/>
      <c r="F33" s="2"/>
      <c r="G33" s="2"/>
      <c r="H33" s="2"/>
    </row>
    <row r="34" spans="1:8" x14ac:dyDescent="0.35">
      <c r="A34" s="1"/>
      <c r="B34" s="32"/>
      <c r="C34" s="32"/>
      <c r="D34" s="2"/>
      <c r="E34" s="2"/>
      <c r="F34" s="2"/>
      <c r="G34" s="2"/>
      <c r="H34" s="2"/>
    </row>
    <row r="35" spans="1:8" x14ac:dyDescent="0.35">
      <c r="A35" s="1"/>
      <c r="B35" s="32"/>
      <c r="C35" s="32"/>
      <c r="D35" s="2"/>
      <c r="E35" s="2"/>
      <c r="F35" s="2"/>
      <c r="G35" s="2"/>
      <c r="H35" s="2"/>
    </row>
    <row r="36" spans="1:8" x14ac:dyDescent="0.35">
      <c r="A36" s="1"/>
      <c r="B36" s="32"/>
      <c r="C36" s="32"/>
      <c r="D36" s="2"/>
      <c r="E36" s="2"/>
      <c r="F36" s="2"/>
      <c r="G36" s="2"/>
      <c r="H36" s="2"/>
    </row>
    <row r="37" spans="1:8" x14ac:dyDescent="0.35">
      <c r="A37" s="1"/>
      <c r="B37" s="32"/>
      <c r="C37" s="32"/>
      <c r="D37" s="2"/>
      <c r="E37" s="2"/>
      <c r="F37" s="2"/>
      <c r="G37" s="2"/>
      <c r="H37" s="2"/>
    </row>
    <row r="38" spans="1:8" x14ac:dyDescent="0.35">
      <c r="A38" s="1"/>
      <c r="B38" s="32"/>
      <c r="C38" s="32"/>
      <c r="D38" s="2"/>
      <c r="E38" s="2"/>
      <c r="F38" s="2"/>
      <c r="G38" s="2"/>
      <c r="H38" s="2"/>
    </row>
    <row r="39" spans="1:8" x14ac:dyDescent="0.35">
      <c r="A39" s="1"/>
      <c r="B39" s="32"/>
      <c r="C39" s="32"/>
      <c r="D39" s="2"/>
      <c r="E39" s="2"/>
      <c r="F39" s="2"/>
      <c r="G39" s="2"/>
      <c r="H39" s="2"/>
    </row>
    <row r="40" spans="1:8" x14ac:dyDescent="0.35">
      <c r="A40" s="1"/>
      <c r="B40" s="32"/>
      <c r="C40" s="32"/>
      <c r="D40" s="2"/>
      <c r="E40" s="2"/>
      <c r="F40" s="2"/>
      <c r="G40" s="2"/>
      <c r="H40" s="2"/>
    </row>
    <row r="41" spans="1:8" x14ac:dyDescent="0.35">
      <c r="A41" s="1"/>
      <c r="B41" s="32"/>
      <c r="C41" s="32"/>
      <c r="D41" s="2"/>
      <c r="E41" s="2"/>
      <c r="F41" s="2"/>
      <c r="G41" s="2"/>
      <c r="H41" s="2"/>
    </row>
    <row r="42" spans="1:8" x14ac:dyDescent="0.35">
      <c r="A42" s="1"/>
      <c r="B42" s="32"/>
      <c r="C42" s="32"/>
      <c r="D42" s="2"/>
      <c r="E42" s="2"/>
      <c r="F42" s="2"/>
      <c r="G42" s="2"/>
      <c r="H42" s="2"/>
    </row>
    <row r="43" spans="1:8" x14ac:dyDescent="0.35">
      <c r="A43" s="1"/>
      <c r="B43" s="32"/>
      <c r="C43" s="32"/>
      <c r="D43" s="2"/>
      <c r="E43" s="2"/>
      <c r="F43" s="2"/>
      <c r="G43" s="2"/>
      <c r="H43" s="2"/>
    </row>
    <row r="44" spans="1:8" x14ac:dyDescent="0.35">
      <c r="A44" s="1"/>
      <c r="B44" s="32"/>
      <c r="C44" s="32"/>
      <c r="D44" s="2"/>
      <c r="E44" s="2"/>
      <c r="F44" s="2"/>
      <c r="G44" s="2"/>
      <c r="H44" s="2"/>
    </row>
    <row r="45" spans="1:8" x14ac:dyDescent="0.35">
      <c r="A45" s="1"/>
      <c r="B45" s="32"/>
      <c r="C45" s="32"/>
      <c r="D45" s="2"/>
      <c r="E45" s="2"/>
      <c r="F45" s="2"/>
      <c r="G45" s="2"/>
      <c r="H45" s="2"/>
    </row>
    <row r="46" spans="1:8" x14ac:dyDescent="0.35">
      <c r="A46" s="1"/>
      <c r="B46" s="32"/>
      <c r="C46" s="32"/>
      <c r="D46" s="2"/>
      <c r="E46" s="2"/>
      <c r="F46" s="2"/>
      <c r="G46" s="2"/>
      <c r="H46" s="2"/>
    </row>
    <row r="47" spans="1:8" x14ac:dyDescent="0.35">
      <c r="A47" s="1"/>
      <c r="B47" s="32"/>
      <c r="C47" s="32"/>
      <c r="D47" s="2"/>
      <c r="E47" s="2"/>
      <c r="F47" s="2"/>
      <c r="G47" s="2"/>
      <c r="H47" s="2"/>
    </row>
    <row r="48" spans="1:8" x14ac:dyDescent="0.35">
      <c r="A48" s="1"/>
      <c r="B48" s="32"/>
      <c r="C48" s="32"/>
      <c r="D48" s="2"/>
      <c r="E48" s="2"/>
      <c r="F48" s="2"/>
      <c r="G48" s="2"/>
      <c r="H48" s="2"/>
    </row>
    <row r="49" spans="1:8" x14ac:dyDescent="0.35">
      <c r="A49" s="1"/>
      <c r="B49" s="32"/>
      <c r="C49" s="32"/>
      <c r="D49" s="32"/>
      <c r="E49" s="2"/>
      <c r="F49" s="2"/>
      <c r="G49" s="2"/>
      <c r="H49" s="2"/>
    </row>
    <row r="50" spans="1:8" x14ac:dyDescent="0.35">
      <c r="A50" s="1"/>
      <c r="B50" s="32"/>
      <c r="C50" s="32"/>
      <c r="D50" s="32"/>
      <c r="E50" s="2"/>
      <c r="F50" s="2"/>
      <c r="G50" s="2"/>
      <c r="H50" s="2"/>
    </row>
    <row r="51" spans="1:8" x14ac:dyDescent="0.35">
      <c r="A51" s="1"/>
      <c r="B51" s="32"/>
      <c r="C51" s="32"/>
      <c r="D51" s="32"/>
      <c r="E51" s="2"/>
      <c r="F51" s="2"/>
      <c r="G51" s="2"/>
      <c r="H51" s="2"/>
    </row>
    <row r="52" spans="1:8" x14ac:dyDescent="0.35">
      <c r="A52" s="1"/>
      <c r="B52" s="32"/>
      <c r="C52" s="32"/>
      <c r="D52" s="32"/>
      <c r="E52" s="2"/>
      <c r="F52" s="2"/>
      <c r="G52" s="2"/>
      <c r="H52" s="2"/>
    </row>
    <row r="53" spans="1:8" x14ac:dyDescent="0.35">
      <c r="A53" s="1"/>
      <c r="B53" s="32"/>
      <c r="C53" s="32"/>
      <c r="D53" s="32"/>
      <c r="E53" s="2"/>
      <c r="F53" s="2"/>
      <c r="G53" s="2"/>
      <c r="H53" s="2"/>
    </row>
    <row r="54" spans="1:8" x14ac:dyDescent="0.35">
      <c r="A54" s="1"/>
      <c r="B54" s="32"/>
      <c r="C54" s="32"/>
      <c r="D54" s="32"/>
      <c r="E54" s="2"/>
      <c r="F54" s="2"/>
      <c r="G54" s="2"/>
      <c r="H54" s="2"/>
    </row>
    <row r="55" spans="1:8" x14ac:dyDescent="0.35">
      <c r="A55" s="1"/>
      <c r="B55" s="32"/>
      <c r="C55" s="32"/>
      <c r="D55" s="32"/>
      <c r="E55" s="2"/>
      <c r="F55" s="2"/>
      <c r="G55" s="2"/>
      <c r="H55" s="2"/>
    </row>
    <row r="56" spans="1:8" x14ac:dyDescent="0.35">
      <c r="A56" s="1"/>
      <c r="B56" s="2"/>
      <c r="C56" s="2"/>
      <c r="D56" s="2"/>
      <c r="E56" s="2"/>
      <c r="F56" s="2"/>
      <c r="G56" s="2"/>
      <c r="H56" s="2"/>
    </row>
    <row r="57" spans="1:8" x14ac:dyDescent="0.35">
      <c r="A57" s="1"/>
      <c r="B57" s="2"/>
      <c r="C57" s="2"/>
      <c r="D57" s="2"/>
      <c r="E57" s="2"/>
      <c r="F57" s="2"/>
      <c r="G57" s="2"/>
      <c r="H57" s="2"/>
    </row>
    <row r="58" spans="1:8" x14ac:dyDescent="0.35">
      <c r="A58" s="1"/>
      <c r="B58" s="2"/>
      <c r="C58" s="2"/>
      <c r="D58" s="2"/>
      <c r="E58" s="2"/>
      <c r="F58" s="2"/>
      <c r="G58" s="2"/>
      <c r="H58" s="2"/>
    </row>
    <row r="59" spans="1:8" x14ac:dyDescent="0.35">
      <c r="A59" s="1"/>
      <c r="B59" s="2"/>
      <c r="C59" s="2"/>
      <c r="D59" s="2"/>
      <c r="E59" s="2"/>
      <c r="F59" s="2"/>
      <c r="G59" s="2"/>
      <c r="H59" s="2"/>
    </row>
    <row r="60" spans="1:8" x14ac:dyDescent="0.35">
      <c r="A60" s="1"/>
      <c r="B60" s="2"/>
      <c r="C60" s="2"/>
      <c r="D60" s="2"/>
      <c r="E60" s="2"/>
      <c r="F60" s="2"/>
      <c r="G60" s="2"/>
      <c r="H60" s="2"/>
    </row>
    <row r="61" spans="1:8" x14ac:dyDescent="0.35">
      <c r="A61" s="8"/>
      <c r="B61" s="2"/>
      <c r="C61" s="2"/>
      <c r="D61" s="2"/>
      <c r="E61" s="2"/>
      <c r="F61" s="2"/>
      <c r="G61" s="2"/>
      <c r="H61" s="2"/>
    </row>
    <row r="62" spans="1:8" x14ac:dyDescent="0.35">
      <c r="A62" s="8"/>
      <c r="B62" s="2"/>
      <c r="C62" s="2"/>
      <c r="D62" s="2"/>
      <c r="E62" s="2"/>
      <c r="F62" s="2"/>
      <c r="G62" s="2"/>
      <c r="H62" s="2"/>
    </row>
    <row r="63" spans="1:8" x14ac:dyDescent="0.35">
      <c r="A63" s="8"/>
      <c r="B63" s="2"/>
      <c r="C63" s="2"/>
      <c r="D63" s="2"/>
      <c r="E63" s="2"/>
      <c r="F63" s="2"/>
      <c r="G63" s="2"/>
      <c r="H63" s="2"/>
    </row>
    <row r="64" spans="1:8" x14ac:dyDescent="0.35">
      <c r="A64" s="8"/>
      <c r="B64" s="2"/>
      <c r="C64" s="2"/>
      <c r="D64" s="2"/>
      <c r="E64" s="2"/>
      <c r="F64" s="2"/>
      <c r="G64" s="2"/>
      <c r="H64" s="2"/>
    </row>
    <row r="65" spans="1:8" x14ac:dyDescent="0.35">
      <c r="A65" s="15"/>
      <c r="B65" s="2"/>
      <c r="C65" s="2"/>
      <c r="D65" s="2"/>
      <c r="E65" s="2"/>
      <c r="F65" s="2"/>
      <c r="G65" s="2"/>
      <c r="H65" s="2"/>
    </row>
    <row r="66" spans="1:8" x14ac:dyDescent="0.35">
      <c r="A66" s="15"/>
      <c r="E66" s="2"/>
      <c r="F66" s="2"/>
      <c r="G66" s="2"/>
      <c r="H66" s="2"/>
    </row>
    <row r="67" spans="1:8" x14ac:dyDescent="0.35">
      <c r="E67" s="2"/>
      <c r="F67" s="2"/>
      <c r="G67" s="2"/>
      <c r="H67" s="2"/>
    </row>
    <row r="68" spans="1:8" x14ac:dyDescent="0.35">
      <c r="E68" s="2"/>
      <c r="F68" s="2"/>
      <c r="G68" s="2"/>
      <c r="H68" s="2"/>
    </row>
    <row r="69" spans="1:8" x14ac:dyDescent="0.35">
      <c r="E69" s="2"/>
      <c r="F69" s="2"/>
      <c r="G69" s="2"/>
      <c r="H69" s="2"/>
    </row>
    <row r="70" spans="1:8" x14ac:dyDescent="0.35">
      <c r="E70" s="2"/>
      <c r="F70" s="2"/>
      <c r="G70" s="2"/>
      <c r="H70" s="2"/>
    </row>
    <row r="71" spans="1:8" x14ac:dyDescent="0.35">
      <c r="E71" s="2"/>
      <c r="F71" s="2"/>
      <c r="G71" s="2"/>
      <c r="H71" s="2"/>
    </row>
    <row r="72" spans="1:8" x14ac:dyDescent="0.35">
      <c r="E72" s="2"/>
      <c r="F72" s="2"/>
      <c r="G72" s="2"/>
      <c r="H72" s="2"/>
    </row>
    <row r="73" spans="1:8" x14ac:dyDescent="0.35">
      <c r="E73" s="2"/>
      <c r="F73" s="2"/>
      <c r="G73" s="2"/>
      <c r="H73" s="2"/>
    </row>
    <row r="74" spans="1:8" x14ac:dyDescent="0.35">
      <c r="E74" s="2"/>
      <c r="F74" s="2"/>
      <c r="G74" s="2"/>
      <c r="H74" s="2"/>
    </row>
    <row r="75" spans="1:8" x14ac:dyDescent="0.35">
      <c r="E75" s="2"/>
      <c r="F75" s="2"/>
      <c r="G75" s="2"/>
      <c r="H75" s="2"/>
    </row>
    <row r="76" spans="1:8" x14ac:dyDescent="0.35">
      <c r="E76" s="2"/>
      <c r="F76" s="2"/>
      <c r="G76" s="2"/>
      <c r="H76" s="2"/>
    </row>
    <row r="77" spans="1:8" x14ac:dyDescent="0.35">
      <c r="H77" s="2"/>
    </row>
    <row r="78" spans="1:8" x14ac:dyDescent="0.35">
      <c r="H78" s="2"/>
    </row>
    <row r="79" spans="1:8" x14ac:dyDescent="0.35">
      <c r="H79" s="2"/>
    </row>
    <row r="80" spans="1:8" x14ac:dyDescent="0.35">
      <c r="H80" s="2"/>
    </row>
    <row r="81" spans="8:8" x14ac:dyDescent="0.35">
      <c r="H81" s="2"/>
    </row>
    <row r="82" spans="8:8" x14ac:dyDescent="0.35">
      <c r="H82" s="2"/>
    </row>
    <row r="83" spans="8:8" x14ac:dyDescent="0.35">
      <c r="H83" s="2"/>
    </row>
    <row r="84" spans="8:8" x14ac:dyDescent="0.35">
      <c r="H84" s="2"/>
    </row>
    <row r="85" spans="8:8" x14ac:dyDescent="0.35">
      <c r="H85" s="2"/>
    </row>
    <row r="86" spans="8:8" x14ac:dyDescent="0.35">
      <c r="H86" s="2"/>
    </row>
    <row r="87" spans="8:8" x14ac:dyDescent="0.35">
      <c r="H87" s="2"/>
    </row>
    <row r="88" spans="8:8" x14ac:dyDescent="0.35">
      <c r="H88" s="2"/>
    </row>
  </sheetData>
  <hyperlinks>
    <hyperlink ref="G18" location="Contents!A1" display="Back to contents" xr:uid="{00000000-0004-0000-0700-000000000000}"/>
  </hyperlinks>
  <pageMargins left="0.7" right="0.7" top="0.75" bottom="0.75" header="0.3" footer="0.3"/>
  <pageSetup orientation="portrait" horizontalDpi="4294967293" verticalDpi="4294967293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H66"/>
  <sheetViews>
    <sheetView showGridLines="0" topLeftCell="A4" workbookViewId="0">
      <selection activeCell="E19" sqref="E19"/>
    </sheetView>
  </sheetViews>
  <sheetFormatPr defaultRowHeight="14.5" x14ac:dyDescent="0.35"/>
  <cols>
    <col min="2" max="4" width="10.26953125" customWidth="1"/>
    <col min="5" max="8" width="8.81640625" customWidth="1"/>
  </cols>
  <sheetData>
    <row r="1" spans="1:7" x14ac:dyDescent="0.35">
      <c r="A1" s="3" t="str">
        <f>CONCATENATE("Figure 5.14  ",Contents!C18)</f>
        <v>Figure 5.14  Real effective exchange rate gap</v>
      </c>
    </row>
    <row r="2" spans="1:7" x14ac:dyDescent="0.35">
      <c r="A2" s="3"/>
    </row>
    <row r="3" spans="1:7" x14ac:dyDescent="0.35">
      <c r="A3" t="s">
        <v>75</v>
      </c>
    </row>
    <row r="4" spans="1:7" ht="56.5" customHeight="1" x14ac:dyDescent="0.35">
      <c r="A4" s="27"/>
      <c r="B4" s="29" t="s">
        <v>69</v>
      </c>
      <c r="C4" s="29" t="s">
        <v>93</v>
      </c>
      <c r="D4" s="42"/>
      <c r="E4" s="19"/>
      <c r="F4" s="19"/>
      <c r="G4" s="19"/>
    </row>
    <row r="5" spans="1:7" x14ac:dyDescent="0.35">
      <c r="A5" s="30" t="s">
        <v>40</v>
      </c>
      <c r="B5" s="2">
        <v>3.5353566399999998</v>
      </c>
      <c r="C5" s="2">
        <v>3.50356515</v>
      </c>
      <c r="D5" s="2"/>
      <c r="E5" s="2"/>
      <c r="F5" s="2"/>
      <c r="G5" s="2"/>
    </row>
    <row r="6" spans="1:7" x14ac:dyDescent="0.35">
      <c r="A6" s="30" t="s">
        <v>20</v>
      </c>
      <c r="B6" s="2">
        <v>-2.10332016</v>
      </c>
      <c r="C6" s="2">
        <v>-2.1181419199999998</v>
      </c>
      <c r="D6" s="2"/>
      <c r="E6" s="2"/>
      <c r="F6" s="2"/>
      <c r="G6" s="2"/>
    </row>
    <row r="7" spans="1:7" x14ac:dyDescent="0.35">
      <c r="A7" s="30" t="s">
        <v>21</v>
      </c>
      <c r="B7" s="2">
        <v>-8.8364960799999999</v>
      </c>
      <c r="C7" s="2">
        <v>-8.8379253999999996</v>
      </c>
      <c r="D7" s="2"/>
      <c r="E7" s="2"/>
      <c r="F7" s="2"/>
      <c r="G7" s="2"/>
    </row>
    <row r="8" spans="1:7" x14ac:dyDescent="0.35">
      <c r="A8" s="30" t="s">
        <v>22</v>
      </c>
      <c r="B8" s="2">
        <v>-6.9323330900000002</v>
      </c>
      <c r="C8" s="2">
        <v>-6.9686491400000001</v>
      </c>
      <c r="D8" s="2"/>
      <c r="E8" s="2"/>
      <c r="F8" s="2"/>
      <c r="G8" s="2"/>
    </row>
    <row r="9" spans="1:7" x14ac:dyDescent="0.35">
      <c r="A9" s="30" t="s">
        <v>38</v>
      </c>
      <c r="B9" s="2">
        <v>-2.7526564699999998</v>
      </c>
      <c r="C9" s="2">
        <v>-2.8046798499999999</v>
      </c>
      <c r="D9" s="2"/>
      <c r="E9" s="2"/>
      <c r="F9" s="2"/>
      <c r="G9" s="2"/>
    </row>
    <row r="10" spans="1:7" x14ac:dyDescent="0.35">
      <c r="A10" s="30" t="s">
        <v>23</v>
      </c>
      <c r="B10" s="2">
        <v>-1.6637387400000001</v>
      </c>
      <c r="C10" s="2">
        <v>-1.6612227100000001</v>
      </c>
      <c r="D10" s="2"/>
      <c r="E10" s="2"/>
      <c r="F10" s="2"/>
      <c r="G10" s="2"/>
    </row>
    <row r="11" spans="1:7" x14ac:dyDescent="0.35">
      <c r="A11" s="30" t="s">
        <v>24</v>
      </c>
      <c r="B11" s="2">
        <v>-1.9588670900000001E-2</v>
      </c>
      <c r="C11" s="2">
        <v>-1.50248667E-2</v>
      </c>
      <c r="D11" s="2"/>
      <c r="E11" s="2"/>
      <c r="F11" s="2"/>
      <c r="G11" s="2"/>
    </row>
    <row r="12" spans="1:7" x14ac:dyDescent="0.35">
      <c r="A12" s="30" t="s">
        <v>25</v>
      </c>
      <c r="B12" s="2">
        <v>1.0983679900000001</v>
      </c>
      <c r="C12" s="2">
        <v>1.0491928800000001</v>
      </c>
      <c r="D12" s="2"/>
      <c r="E12" s="2"/>
      <c r="F12" s="2"/>
      <c r="G12" s="2"/>
    </row>
    <row r="13" spans="1:7" x14ac:dyDescent="0.35">
      <c r="A13" s="30" t="s">
        <v>41</v>
      </c>
      <c r="B13" s="2">
        <v>-2.54539728</v>
      </c>
      <c r="C13" s="2">
        <v>-2.6205268300000002</v>
      </c>
      <c r="D13" s="2"/>
      <c r="E13" s="2"/>
      <c r="F13" s="2"/>
      <c r="G13" s="2"/>
    </row>
    <row r="14" spans="1:7" x14ac:dyDescent="0.35">
      <c r="A14" s="30" t="s">
        <v>26</v>
      </c>
      <c r="B14" s="2">
        <v>-13.3865368</v>
      </c>
      <c r="C14" s="2">
        <v>-13.3750511</v>
      </c>
      <c r="D14" s="2"/>
      <c r="E14" s="2"/>
      <c r="F14" s="2"/>
      <c r="G14" s="2"/>
    </row>
    <row r="15" spans="1:7" x14ac:dyDescent="0.35">
      <c r="A15" s="30" t="s">
        <v>27</v>
      </c>
      <c r="B15" s="2">
        <v>-8.9126586000000003</v>
      </c>
      <c r="C15" s="2">
        <v>-8.9329835299999996</v>
      </c>
      <c r="D15" s="2"/>
      <c r="E15" s="2"/>
      <c r="F15" s="2"/>
      <c r="G15" s="2"/>
    </row>
    <row r="16" spans="1:7" x14ac:dyDescent="0.35">
      <c r="A16" s="30" t="s">
        <v>28</v>
      </c>
      <c r="B16" s="2">
        <v>-1.5896230200000001</v>
      </c>
      <c r="C16" s="2">
        <v>-1.6059009900000001</v>
      </c>
      <c r="D16" s="2"/>
      <c r="E16" s="2"/>
      <c r="F16" s="2"/>
      <c r="G16" s="2"/>
    </row>
    <row r="17" spans="1:7" x14ac:dyDescent="0.35">
      <c r="A17" s="30" t="s">
        <v>44</v>
      </c>
      <c r="B17" s="2">
        <v>7.7886740200000002</v>
      </c>
      <c r="C17" s="2">
        <v>7.7443219699999997</v>
      </c>
      <c r="D17" s="2"/>
      <c r="E17" s="2"/>
      <c r="F17" s="2"/>
      <c r="G17" s="2"/>
    </row>
    <row r="18" spans="1:7" x14ac:dyDescent="0.35">
      <c r="A18" s="30" t="s">
        <v>29</v>
      </c>
      <c r="B18" s="2">
        <v>7.8900784699999997</v>
      </c>
      <c r="C18" s="2">
        <v>7.8709176899999997</v>
      </c>
      <c r="D18" s="2"/>
      <c r="F18" s="2"/>
      <c r="G18" s="2"/>
    </row>
    <row r="19" spans="1:7" x14ac:dyDescent="0.35">
      <c r="A19" s="30" t="s">
        <v>30</v>
      </c>
      <c r="B19" s="2">
        <v>3.6341796899999999</v>
      </c>
      <c r="C19" s="2">
        <v>3.62621343</v>
      </c>
      <c r="D19" s="2"/>
      <c r="E19" s="7" t="s">
        <v>5</v>
      </c>
      <c r="F19" s="2"/>
      <c r="G19" s="2"/>
    </row>
    <row r="20" spans="1:7" x14ac:dyDescent="0.35">
      <c r="A20" s="30" t="s">
        <v>31</v>
      </c>
      <c r="B20" s="2">
        <v>2.2129534199999998</v>
      </c>
      <c r="C20" s="2">
        <v>2.2107473400000002</v>
      </c>
      <c r="D20" s="2"/>
      <c r="F20" s="2"/>
      <c r="G20" s="2"/>
    </row>
    <row r="21" spans="1:7" x14ac:dyDescent="0.35">
      <c r="A21" s="30" t="s">
        <v>42</v>
      </c>
      <c r="B21" s="2">
        <v>2.8426422200000001</v>
      </c>
      <c r="C21" s="2">
        <v>2.7756035799999998</v>
      </c>
      <c r="D21" s="2"/>
      <c r="F21" s="2"/>
      <c r="G21" s="2"/>
    </row>
    <row r="22" spans="1:7" x14ac:dyDescent="0.35">
      <c r="A22" s="30" t="s">
        <v>32</v>
      </c>
      <c r="B22" s="2">
        <v>8.66304506</v>
      </c>
      <c r="C22" s="2">
        <v>8.6290772800000006</v>
      </c>
      <c r="D22" s="2"/>
      <c r="F22" s="2"/>
      <c r="G22" s="2"/>
    </row>
    <row r="23" spans="1:7" x14ac:dyDescent="0.35">
      <c r="A23" s="30" t="s">
        <v>33</v>
      </c>
      <c r="B23" s="2">
        <v>3.3350263500000001</v>
      </c>
      <c r="C23" s="2">
        <v>3.3493144099999999</v>
      </c>
      <c r="D23" s="2"/>
      <c r="F23" s="2"/>
      <c r="G23" s="2"/>
    </row>
    <row r="24" spans="1:7" x14ac:dyDescent="0.35">
      <c r="A24" s="30" t="s">
        <v>34</v>
      </c>
      <c r="B24" s="2">
        <v>-3.2800357500000001</v>
      </c>
      <c r="C24" s="2">
        <v>-3.2586578400000001</v>
      </c>
      <c r="D24" s="2"/>
      <c r="F24" s="2"/>
      <c r="G24" s="2"/>
    </row>
    <row r="25" spans="1:7" x14ac:dyDescent="0.35">
      <c r="A25" s="30" t="s">
        <v>43</v>
      </c>
      <c r="B25" s="2">
        <v>-4.6983569000000003</v>
      </c>
      <c r="C25" s="2">
        <v>-4.7566076199999996</v>
      </c>
      <c r="D25" s="2"/>
      <c r="F25" s="2"/>
      <c r="G25" s="2"/>
    </row>
    <row r="26" spans="1:7" x14ac:dyDescent="0.35">
      <c r="A26" s="30" t="s">
        <v>35</v>
      </c>
      <c r="B26" s="2">
        <v>-8.8611623500000007</v>
      </c>
      <c r="C26" s="2">
        <v>-9.0893088399999993</v>
      </c>
      <c r="D26" s="2"/>
      <c r="E26" s="2"/>
      <c r="F26" s="2"/>
      <c r="G26" s="2"/>
    </row>
    <row r="27" spans="1:7" x14ac:dyDescent="0.35">
      <c r="A27" s="30" t="s">
        <v>36</v>
      </c>
      <c r="B27" s="2">
        <v>-7.8130190400000004</v>
      </c>
      <c r="C27" s="2">
        <v>-7.73828608</v>
      </c>
      <c r="D27" s="2"/>
      <c r="E27" s="2"/>
      <c r="F27" s="2"/>
      <c r="G27" s="2"/>
    </row>
    <row r="28" spans="1:7" x14ac:dyDescent="0.35">
      <c r="A28" s="30" t="s">
        <v>37</v>
      </c>
      <c r="B28" s="2">
        <v>-6.2144650099999996</v>
      </c>
      <c r="C28" s="2">
        <v>-6.4041971899999997</v>
      </c>
      <c r="D28" s="2"/>
      <c r="E28" s="2"/>
      <c r="F28" s="2"/>
      <c r="G28" s="2"/>
    </row>
    <row r="29" spans="1:7" x14ac:dyDescent="0.35">
      <c r="A29" s="30" t="s">
        <v>51</v>
      </c>
      <c r="B29" s="2">
        <v>-5.38353401</v>
      </c>
      <c r="C29" s="2">
        <v>-7.0140121600000001</v>
      </c>
      <c r="D29" s="2"/>
      <c r="E29" s="2"/>
      <c r="F29" s="2"/>
      <c r="G29" s="2"/>
    </row>
    <row r="30" spans="1:7" x14ac:dyDescent="0.35">
      <c r="A30" s="30" t="s">
        <v>48</v>
      </c>
      <c r="B30" s="2">
        <v>-4.5554676900000004</v>
      </c>
      <c r="C30" s="2">
        <v>-6.7349680300000001</v>
      </c>
      <c r="D30" s="2"/>
      <c r="E30" s="2"/>
      <c r="F30" s="2"/>
      <c r="G30" s="2"/>
    </row>
    <row r="31" spans="1:7" x14ac:dyDescent="0.35">
      <c r="A31" s="30" t="s">
        <v>49</v>
      </c>
      <c r="B31" s="2">
        <v>-3.56951324</v>
      </c>
      <c r="C31" s="2">
        <v>-5.6996192600000004</v>
      </c>
      <c r="D31" s="2"/>
      <c r="E31" s="2"/>
      <c r="F31" s="2"/>
      <c r="G31" s="2"/>
    </row>
    <row r="32" spans="1:7" x14ac:dyDescent="0.35">
      <c r="A32" s="30" t="s">
        <v>50</v>
      </c>
      <c r="B32" s="2">
        <v>-2.83968694</v>
      </c>
      <c r="C32" s="2">
        <v>-4.6621864400000002</v>
      </c>
      <c r="D32" s="2"/>
      <c r="E32" s="2"/>
      <c r="F32" s="2"/>
      <c r="G32" s="2"/>
    </row>
    <row r="33" spans="1:8" x14ac:dyDescent="0.35">
      <c r="A33" s="30" t="s">
        <v>63</v>
      </c>
      <c r="B33" s="2">
        <v>-2.2457194199999999</v>
      </c>
      <c r="C33" s="2">
        <v>-4.18015413</v>
      </c>
      <c r="D33" s="2"/>
      <c r="E33" s="2"/>
      <c r="F33" s="2"/>
      <c r="G33" s="2"/>
    </row>
    <row r="34" spans="1:8" x14ac:dyDescent="0.35">
      <c r="A34" s="30" t="s">
        <v>58</v>
      </c>
      <c r="B34" s="2">
        <v>-1.5537112500000001</v>
      </c>
      <c r="C34" s="2">
        <v>-3.5531585200000002</v>
      </c>
      <c r="D34" s="2"/>
      <c r="E34" s="2"/>
      <c r="F34" s="2"/>
      <c r="G34" s="2"/>
    </row>
    <row r="35" spans="1:8" x14ac:dyDescent="0.35">
      <c r="A35" s="30" t="s">
        <v>59</v>
      </c>
      <c r="B35" s="2">
        <v>-0.82934642300000005</v>
      </c>
      <c r="C35" s="2">
        <v>-2.6523347199999998</v>
      </c>
      <c r="D35" s="2"/>
      <c r="E35" s="2"/>
      <c r="F35" s="2"/>
      <c r="G35" s="2"/>
    </row>
    <row r="36" spans="1:8" x14ac:dyDescent="0.35">
      <c r="A36" s="30" t="s">
        <v>60</v>
      </c>
      <c r="B36" s="2">
        <v>-0.19994383499999999</v>
      </c>
      <c r="C36" s="2">
        <v>-1.2422911400000001</v>
      </c>
      <c r="D36" s="2"/>
      <c r="E36" s="2"/>
      <c r="F36" s="2"/>
      <c r="G36" s="2"/>
    </row>
    <row r="37" spans="1:8" x14ac:dyDescent="0.35">
      <c r="A37" s="30" t="s">
        <v>110</v>
      </c>
      <c r="B37" s="2"/>
      <c r="C37" s="2">
        <v>-0.55682145599999999</v>
      </c>
      <c r="D37" s="2"/>
      <c r="E37" s="2"/>
      <c r="F37" s="2"/>
      <c r="G37" s="2"/>
    </row>
    <row r="38" spans="1:8" x14ac:dyDescent="0.35">
      <c r="A38" s="30" t="s">
        <v>107</v>
      </c>
      <c r="B38" s="2"/>
      <c r="C38" s="2">
        <v>2.8502820599999999E-2</v>
      </c>
      <c r="D38" s="2"/>
      <c r="E38" s="2"/>
      <c r="F38" s="2"/>
      <c r="G38" s="2"/>
    </row>
    <row r="39" spans="1:8" x14ac:dyDescent="0.35">
      <c r="A39" s="30" t="s">
        <v>108</v>
      </c>
      <c r="B39" s="2"/>
      <c r="C39" s="2">
        <v>0.58376617099999994</v>
      </c>
      <c r="D39" s="2"/>
      <c r="E39" s="2"/>
      <c r="F39" s="2"/>
      <c r="G39" s="2"/>
    </row>
    <row r="40" spans="1:8" x14ac:dyDescent="0.35">
      <c r="A40" s="30" t="s">
        <v>109</v>
      </c>
      <c r="B40" s="2"/>
      <c r="C40" s="2">
        <v>1.7390625399999999</v>
      </c>
      <c r="D40" s="2"/>
      <c r="E40" s="2"/>
      <c r="F40" s="2"/>
      <c r="G40" s="2"/>
    </row>
    <row r="41" spans="1:8" x14ac:dyDescent="0.35">
      <c r="A41" s="30"/>
      <c r="B41" s="2"/>
      <c r="C41" s="2"/>
      <c r="D41" s="2"/>
      <c r="E41" s="2"/>
      <c r="F41" s="2"/>
      <c r="G41" s="2"/>
      <c r="H41" s="2"/>
    </row>
    <row r="42" spans="1:8" x14ac:dyDescent="0.35">
      <c r="A42" s="30"/>
      <c r="B42" s="2"/>
      <c r="C42" s="2"/>
      <c r="D42" s="2"/>
      <c r="E42" s="2"/>
      <c r="F42" s="2"/>
      <c r="G42" s="2"/>
      <c r="H42" s="2"/>
    </row>
    <row r="43" spans="1:8" x14ac:dyDescent="0.35">
      <c r="A43" s="30"/>
      <c r="B43" s="2"/>
      <c r="C43" s="2"/>
      <c r="D43" s="2"/>
      <c r="E43" s="2"/>
      <c r="F43" s="2"/>
      <c r="G43" s="2"/>
      <c r="H43" s="2"/>
    </row>
    <row r="44" spans="1:8" x14ac:dyDescent="0.35">
      <c r="A44" s="30"/>
      <c r="B44" s="2"/>
      <c r="C44" s="2"/>
      <c r="D44" s="2"/>
      <c r="E44" s="2"/>
      <c r="F44" s="2"/>
      <c r="G44" s="2"/>
      <c r="H44" s="2"/>
    </row>
    <row r="45" spans="1:8" x14ac:dyDescent="0.35">
      <c r="A45" s="30"/>
      <c r="B45" s="2"/>
      <c r="C45" s="2"/>
      <c r="D45" s="2"/>
      <c r="E45" s="2"/>
      <c r="F45" s="2"/>
      <c r="G45" s="2"/>
      <c r="H45" s="2"/>
    </row>
    <row r="46" spans="1:8" x14ac:dyDescent="0.35">
      <c r="A46" s="30"/>
      <c r="B46" s="2"/>
      <c r="C46" s="2"/>
      <c r="D46" s="2"/>
      <c r="E46" s="2"/>
      <c r="F46" s="2"/>
      <c r="G46" s="2"/>
      <c r="H46" s="2"/>
    </row>
    <row r="47" spans="1:8" x14ac:dyDescent="0.35">
      <c r="A47" s="30"/>
      <c r="B47" s="2"/>
      <c r="C47" s="2"/>
      <c r="D47" s="2"/>
      <c r="E47" s="2"/>
      <c r="F47" s="2"/>
      <c r="G47" s="2"/>
      <c r="H47" s="2"/>
    </row>
    <row r="48" spans="1:8" x14ac:dyDescent="0.35">
      <c r="A48" s="30"/>
      <c r="B48" s="2"/>
      <c r="C48" s="2"/>
      <c r="D48" s="2"/>
      <c r="E48" s="2"/>
      <c r="F48" s="2"/>
      <c r="G48" s="2"/>
      <c r="H48" s="2"/>
    </row>
    <row r="49" spans="1:8" x14ac:dyDescent="0.35">
      <c r="A49" s="30"/>
      <c r="B49" s="2"/>
      <c r="C49" s="2"/>
      <c r="D49" s="2"/>
      <c r="E49" s="2"/>
      <c r="F49" s="2"/>
      <c r="G49" s="2"/>
      <c r="H49" s="2"/>
    </row>
    <row r="50" spans="1:8" x14ac:dyDescent="0.35">
      <c r="A50" s="30"/>
      <c r="B50" s="2"/>
      <c r="C50" s="2"/>
      <c r="D50" s="2"/>
      <c r="E50" s="2"/>
      <c r="F50" s="2"/>
      <c r="G50" s="2"/>
      <c r="H50" s="2"/>
    </row>
    <row r="51" spans="1:8" x14ac:dyDescent="0.35">
      <c r="A51" s="30"/>
      <c r="B51" s="2"/>
      <c r="C51" s="2"/>
      <c r="D51" s="2"/>
      <c r="E51" s="2"/>
      <c r="F51" s="2"/>
      <c r="G51" s="2"/>
      <c r="H51" s="2"/>
    </row>
    <row r="52" spans="1:8" x14ac:dyDescent="0.35">
      <c r="A52" s="30"/>
      <c r="B52" s="2"/>
      <c r="C52" s="2"/>
      <c r="D52" s="2"/>
      <c r="E52" s="2"/>
      <c r="F52" s="2"/>
      <c r="G52" s="2"/>
      <c r="H52" s="2"/>
    </row>
    <row r="53" spans="1:8" x14ac:dyDescent="0.35">
      <c r="A53" s="30"/>
      <c r="B53" s="2"/>
      <c r="C53" s="2"/>
      <c r="D53" s="2"/>
      <c r="E53" s="2"/>
      <c r="F53" s="2"/>
      <c r="G53" s="2"/>
      <c r="H53" s="2"/>
    </row>
    <row r="54" spans="1:8" x14ac:dyDescent="0.35">
      <c r="A54" s="30"/>
      <c r="B54" s="2"/>
      <c r="C54" s="2"/>
      <c r="D54" s="2"/>
      <c r="E54" s="2"/>
      <c r="F54" s="2"/>
      <c r="G54" s="2"/>
      <c r="H54" s="2"/>
    </row>
    <row r="55" spans="1:8" x14ac:dyDescent="0.35">
      <c r="A55" s="30"/>
      <c r="B55" s="2"/>
      <c r="C55" s="2"/>
      <c r="D55" s="2"/>
      <c r="E55" s="2"/>
      <c r="F55" s="2"/>
      <c r="G55" s="2"/>
      <c r="H55" s="2"/>
    </row>
    <row r="56" spans="1:8" x14ac:dyDescent="0.35">
      <c r="A56" s="30"/>
      <c r="B56" s="2"/>
      <c r="C56" s="2"/>
      <c r="D56" s="2"/>
      <c r="E56" s="2"/>
      <c r="F56" s="2"/>
      <c r="G56" s="2"/>
      <c r="H56" s="2"/>
    </row>
    <row r="57" spans="1:8" x14ac:dyDescent="0.35">
      <c r="A57" s="30"/>
      <c r="B57" s="2"/>
      <c r="C57" s="2"/>
      <c r="D57" s="2"/>
      <c r="F57" s="2"/>
      <c r="G57" s="2"/>
      <c r="H57" s="2"/>
    </row>
    <row r="58" spans="1:8" x14ac:dyDescent="0.35">
      <c r="A58" s="30"/>
      <c r="B58" s="2"/>
      <c r="C58" s="2"/>
      <c r="D58" s="2"/>
      <c r="F58" s="2"/>
      <c r="G58" s="2"/>
      <c r="H58" s="2"/>
    </row>
    <row r="59" spans="1:8" x14ac:dyDescent="0.35">
      <c r="A59" s="30"/>
      <c r="B59" s="2"/>
      <c r="C59" s="2"/>
      <c r="D59" s="2"/>
      <c r="F59" s="2"/>
      <c r="G59" s="2"/>
      <c r="H59" s="2"/>
    </row>
    <row r="60" spans="1:8" x14ac:dyDescent="0.35">
      <c r="A60" s="30"/>
      <c r="B60" s="2"/>
      <c r="C60" s="2"/>
      <c r="D60" s="2"/>
      <c r="F60" s="2"/>
      <c r="G60" s="2"/>
      <c r="H60" s="2"/>
    </row>
    <row r="61" spans="1:8" x14ac:dyDescent="0.35">
      <c r="F61" s="2"/>
      <c r="G61" s="2"/>
      <c r="H61" s="2"/>
    </row>
    <row r="62" spans="1:8" x14ac:dyDescent="0.35">
      <c r="F62" s="2"/>
      <c r="G62" s="2"/>
      <c r="H62" s="2"/>
    </row>
    <row r="63" spans="1:8" x14ac:dyDescent="0.35">
      <c r="F63" s="2"/>
      <c r="G63" s="2"/>
      <c r="H63" s="2"/>
    </row>
    <row r="64" spans="1:8" x14ac:dyDescent="0.35">
      <c r="F64" s="2"/>
      <c r="G64" s="2"/>
      <c r="H64" s="2"/>
    </row>
    <row r="65" spans="6:8" x14ac:dyDescent="0.35">
      <c r="F65" s="2"/>
      <c r="G65" s="2"/>
      <c r="H65" s="2"/>
    </row>
    <row r="66" spans="6:8" x14ac:dyDescent="0.35">
      <c r="F66" s="2"/>
      <c r="G66" s="2"/>
      <c r="H66" s="2"/>
    </row>
  </sheetData>
  <phoneticPr fontId="7" type="noConversion"/>
  <hyperlinks>
    <hyperlink ref="E19" location="Contents!A1" display="Back to content" xr:uid="{00000000-0004-0000-1000-000000000000}"/>
  </hyperlinks>
  <pageMargins left="0.7" right="0.7" top="0.75" bottom="0.75" header="0.3" footer="0.3"/>
  <pageSetup paperSize="9" orientation="portrait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B13C29-27EF-4848-9668-4C2D273DBD38}">
  <dimension ref="A1:G42"/>
  <sheetViews>
    <sheetView showGridLines="0" topLeftCell="A5" workbookViewId="0">
      <selection activeCell="G20" sqref="G20"/>
    </sheetView>
  </sheetViews>
  <sheetFormatPr defaultColWidth="9.1796875" defaultRowHeight="14.5" x14ac:dyDescent="0.35"/>
  <cols>
    <col min="2" max="5" width="14.26953125" customWidth="1"/>
    <col min="6" max="11" width="9.36328125" customWidth="1"/>
  </cols>
  <sheetData>
    <row r="1" spans="1:6" x14ac:dyDescent="0.35">
      <c r="A1" s="3" t="str">
        <f>CONCATENATE("Figure 5.14  ",Contents!C19)</f>
        <v>Figure 5.14  Unit labour cost forecasts</v>
      </c>
      <c r="B1" s="3"/>
      <c r="C1" s="3"/>
      <c r="D1" s="3"/>
      <c r="E1" s="3"/>
      <c r="F1" s="3"/>
    </row>
    <row r="2" spans="1:6" x14ac:dyDescent="0.35">
      <c r="A2" s="3"/>
      <c r="B2" s="3"/>
      <c r="C2" s="3"/>
      <c r="D2" s="3"/>
      <c r="E2" s="3"/>
      <c r="F2" s="3"/>
    </row>
    <row r="3" spans="1:6" x14ac:dyDescent="0.35">
      <c r="A3" t="s">
        <v>74</v>
      </c>
      <c r="B3" s="3"/>
      <c r="C3" s="3"/>
      <c r="D3" s="3"/>
      <c r="E3" s="3"/>
      <c r="F3" s="3"/>
    </row>
    <row r="4" spans="1:6" ht="43.5" customHeight="1" x14ac:dyDescent="0.35">
      <c r="A4" s="24"/>
      <c r="B4" s="24" t="s">
        <v>7</v>
      </c>
      <c r="C4" s="24" t="s">
        <v>69</v>
      </c>
      <c r="D4" s="24" t="s">
        <v>93</v>
      </c>
      <c r="E4" s="24" t="s">
        <v>15</v>
      </c>
      <c r="F4" s="11"/>
    </row>
    <row r="5" spans="1:6" x14ac:dyDescent="0.35">
      <c r="A5" s="13" t="s">
        <v>40</v>
      </c>
      <c r="B5" s="52">
        <v>3.4015601700000002</v>
      </c>
      <c r="C5" s="52"/>
      <c r="D5" s="52"/>
      <c r="E5" s="52">
        <v>4.5</v>
      </c>
      <c r="F5" s="2"/>
    </row>
    <row r="6" spans="1:6" x14ac:dyDescent="0.35">
      <c r="A6" s="13" t="s">
        <v>20</v>
      </c>
      <c r="B6" s="52">
        <v>3.9758437199999999</v>
      </c>
      <c r="C6" s="52"/>
      <c r="D6" s="52"/>
      <c r="E6" s="52">
        <v>4.5</v>
      </c>
      <c r="F6" s="2"/>
    </row>
    <row r="7" spans="1:6" x14ac:dyDescent="0.35">
      <c r="A7" s="13" t="s">
        <v>21</v>
      </c>
      <c r="B7" s="52">
        <v>2.9432217600000001</v>
      </c>
      <c r="C7" s="52"/>
      <c r="D7" s="52"/>
      <c r="E7" s="52">
        <v>4.5</v>
      </c>
      <c r="F7" s="2"/>
    </row>
    <row r="8" spans="1:6" x14ac:dyDescent="0.35">
      <c r="A8" s="13" t="s">
        <v>22</v>
      </c>
      <c r="B8" s="52">
        <v>3.2550880900000001</v>
      </c>
      <c r="C8" s="52"/>
      <c r="D8" s="52"/>
      <c r="E8" s="52">
        <v>4.5</v>
      </c>
      <c r="F8" s="2"/>
    </row>
    <row r="9" spans="1:6" x14ac:dyDescent="0.35">
      <c r="A9" s="13" t="s">
        <v>38</v>
      </c>
      <c r="B9" s="52">
        <v>4.8751847000000001</v>
      </c>
      <c r="C9" s="52"/>
      <c r="D9" s="52"/>
      <c r="E9" s="52">
        <v>4.5</v>
      </c>
      <c r="F9" s="2"/>
    </row>
    <row r="10" spans="1:6" x14ac:dyDescent="0.35">
      <c r="A10" s="13" t="s">
        <v>23</v>
      </c>
      <c r="B10" s="52">
        <v>4.1962281399999997</v>
      </c>
      <c r="C10" s="52"/>
      <c r="D10" s="52"/>
      <c r="E10" s="52">
        <v>4.5</v>
      </c>
      <c r="F10" s="2"/>
    </row>
    <row r="11" spans="1:6" x14ac:dyDescent="0.35">
      <c r="A11" s="13" t="s">
        <v>24</v>
      </c>
      <c r="B11" s="52">
        <v>4.2123148700000002</v>
      </c>
      <c r="C11" s="52"/>
      <c r="D11" s="52"/>
      <c r="E11" s="52">
        <v>4.5</v>
      </c>
      <c r="F11" s="2"/>
    </row>
    <row r="12" spans="1:6" x14ac:dyDescent="0.35">
      <c r="A12" s="13" t="s">
        <v>25</v>
      </c>
      <c r="B12" s="52">
        <v>4.0265404199999999</v>
      </c>
      <c r="C12" s="52"/>
      <c r="D12" s="52"/>
      <c r="E12" s="52">
        <v>4.5</v>
      </c>
      <c r="F12" s="2"/>
    </row>
    <row r="13" spans="1:6" x14ac:dyDescent="0.35">
      <c r="A13" s="13" t="s">
        <v>41</v>
      </c>
      <c r="B13" s="52">
        <v>3.2621664199999998</v>
      </c>
      <c r="C13" s="52"/>
      <c r="D13" s="52"/>
      <c r="E13" s="52">
        <v>4.5</v>
      </c>
      <c r="F13" s="2"/>
    </row>
    <row r="14" spans="1:6" x14ac:dyDescent="0.35">
      <c r="A14" s="13" t="s">
        <v>26</v>
      </c>
      <c r="B14" s="52">
        <v>8.8030579099999997</v>
      </c>
      <c r="C14" s="52"/>
      <c r="D14" s="52"/>
      <c r="E14" s="52">
        <v>4.5</v>
      </c>
      <c r="F14" s="2"/>
    </row>
    <row r="15" spans="1:6" x14ac:dyDescent="0.35">
      <c r="A15" s="13" t="s">
        <v>27</v>
      </c>
      <c r="B15" s="52">
        <v>2.6509300100000002</v>
      </c>
      <c r="C15" s="52"/>
      <c r="D15" s="52"/>
      <c r="E15" s="52">
        <v>4.5</v>
      </c>
      <c r="F15" s="2"/>
    </row>
    <row r="16" spans="1:6" x14ac:dyDescent="0.35">
      <c r="A16" s="13" t="s">
        <v>28</v>
      </c>
      <c r="B16" s="52">
        <v>1.8113766</v>
      </c>
      <c r="C16" s="52"/>
      <c r="D16" s="52"/>
      <c r="E16" s="52">
        <v>4.5</v>
      </c>
      <c r="F16" s="2"/>
    </row>
    <row r="17" spans="1:7" x14ac:dyDescent="0.35">
      <c r="A17" s="13" t="s">
        <v>44</v>
      </c>
      <c r="B17" s="52">
        <v>3.0455418600000002</v>
      </c>
      <c r="C17" s="52"/>
      <c r="D17" s="52"/>
      <c r="E17" s="52">
        <v>4.5</v>
      </c>
      <c r="F17" s="2"/>
    </row>
    <row r="18" spans="1:7" x14ac:dyDescent="0.35">
      <c r="A18" s="13" t="s">
        <v>29</v>
      </c>
      <c r="B18" s="52">
        <v>-3.9588934299999998</v>
      </c>
      <c r="C18" s="52"/>
      <c r="D18" s="52"/>
      <c r="E18" s="52">
        <v>4.5</v>
      </c>
      <c r="F18" s="2"/>
    </row>
    <row r="19" spans="1:7" x14ac:dyDescent="0.35">
      <c r="A19" s="13" t="s">
        <v>30</v>
      </c>
      <c r="B19" s="52">
        <v>4.8168807200000003</v>
      </c>
      <c r="C19" s="52"/>
      <c r="D19" s="52"/>
      <c r="E19" s="52">
        <v>4.5</v>
      </c>
      <c r="F19" s="2"/>
    </row>
    <row r="20" spans="1:7" x14ac:dyDescent="0.35">
      <c r="A20" s="13" t="s">
        <v>31</v>
      </c>
      <c r="B20" s="52">
        <v>3.83227699</v>
      </c>
      <c r="C20" s="52"/>
      <c r="D20" s="52"/>
      <c r="E20" s="52">
        <v>4.5</v>
      </c>
      <c r="F20" s="2"/>
      <c r="G20" s="7" t="s">
        <v>5</v>
      </c>
    </row>
    <row r="21" spans="1:7" x14ac:dyDescent="0.35">
      <c r="A21" s="13" t="s">
        <v>42</v>
      </c>
      <c r="B21" s="52">
        <v>3.55425469</v>
      </c>
      <c r="C21" s="52"/>
      <c r="D21" s="52"/>
      <c r="E21" s="52">
        <v>4.5</v>
      </c>
      <c r="F21" s="2"/>
    </row>
    <row r="22" spans="1:7" x14ac:dyDescent="0.35">
      <c r="A22" s="13" t="s">
        <v>32</v>
      </c>
      <c r="B22" s="52">
        <v>4.7246918100000004</v>
      </c>
      <c r="C22" s="52"/>
      <c r="D22" s="52"/>
      <c r="E22" s="52">
        <v>4.5</v>
      </c>
      <c r="F22" s="2"/>
    </row>
    <row r="23" spans="1:7" x14ac:dyDescent="0.35">
      <c r="A23" s="13" t="s">
        <v>33</v>
      </c>
      <c r="B23" s="52">
        <v>0.51642939700000001</v>
      </c>
      <c r="C23" s="52"/>
      <c r="D23" s="64"/>
      <c r="E23" s="52">
        <v>4.5</v>
      </c>
      <c r="F23" s="2"/>
    </row>
    <row r="24" spans="1:7" x14ac:dyDescent="0.35">
      <c r="A24" s="13" t="s">
        <v>34</v>
      </c>
      <c r="B24" s="52">
        <v>1.69169247</v>
      </c>
      <c r="C24" s="52"/>
      <c r="D24" s="52"/>
      <c r="E24" s="52">
        <v>4.5</v>
      </c>
      <c r="F24" s="2"/>
    </row>
    <row r="25" spans="1:7" x14ac:dyDescent="0.35">
      <c r="A25" s="84" t="s">
        <v>43</v>
      </c>
      <c r="B25" s="81">
        <v>4.0295014299999998</v>
      </c>
      <c r="C25" s="81"/>
      <c r="D25" s="52"/>
      <c r="E25" s="52">
        <v>4.5</v>
      </c>
      <c r="F25" s="2"/>
    </row>
    <row r="26" spans="1:7" x14ac:dyDescent="0.35">
      <c r="A26" s="13" t="s">
        <v>35</v>
      </c>
      <c r="B26" s="52">
        <v>3.4662044299999999</v>
      </c>
      <c r="C26" s="52"/>
      <c r="D26" s="52"/>
      <c r="E26" s="52">
        <v>4.5</v>
      </c>
      <c r="F26" s="2"/>
    </row>
    <row r="27" spans="1:7" x14ac:dyDescent="0.35">
      <c r="A27" s="13" t="s">
        <v>36</v>
      </c>
      <c r="B27" s="52">
        <v>5.6091079300000004</v>
      </c>
      <c r="C27" s="52"/>
      <c r="D27" s="52"/>
      <c r="E27" s="52">
        <v>4.5</v>
      </c>
      <c r="F27" s="2"/>
    </row>
    <row r="28" spans="1:7" x14ac:dyDescent="0.35">
      <c r="A28" s="13" t="s">
        <v>37</v>
      </c>
      <c r="B28" s="52">
        <v>5.7469947699999997</v>
      </c>
      <c r="C28" s="59">
        <v>6.1037757499999996</v>
      </c>
      <c r="D28" s="52"/>
      <c r="E28" s="52">
        <v>4.5</v>
      </c>
      <c r="F28" s="2"/>
    </row>
    <row r="29" spans="1:7" x14ac:dyDescent="0.35">
      <c r="A29" s="13" t="s">
        <v>51</v>
      </c>
      <c r="B29" s="52"/>
      <c r="C29" s="59">
        <v>4.0937996300000004</v>
      </c>
      <c r="D29" s="59">
        <v>3.0257254800000002</v>
      </c>
      <c r="E29" s="52">
        <v>4.5</v>
      </c>
      <c r="F29" s="2"/>
    </row>
    <row r="30" spans="1:7" x14ac:dyDescent="0.35">
      <c r="A30" s="13" t="s">
        <v>48</v>
      </c>
      <c r="B30" s="52"/>
      <c r="C30" s="59">
        <v>5.4012919999999998</v>
      </c>
      <c r="D30" s="59">
        <v>4.1149617000000003</v>
      </c>
      <c r="E30" s="52">
        <v>4.5</v>
      </c>
      <c r="F30" s="2"/>
    </row>
    <row r="31" spans="1:7" x14ac:dyDescent="0.35">
      <c r="A31" s="13" t="s">
        <v>49</v>
      </c>
      <c r="B31" s="64"/>
      <c r="C31" s="59">
        <v>5.1713111899999999</v>
      </c>
      <c r="D31" s="59">
        <v>3.6519954000000001</v>
      </c>
      <c r="E31" s="52">
        <v>4.5</v>
      </c>
      <c r="F31" s="2"/>
    </row>
    <row r="32" spans="1:7" x14ac:dyDescent="0.35">
      <c r="A32" s="13" t="s">
        <v>50</v>
      </c>
      <c r="B32" s="64"/>
      <c r="C32" s="59">
        <v>4.8852101699999997</v>
      </c>
      <c r="D32" s="59">
        <v>4.2225897000000003</v>
      </c>
      <c r="E32" s="52">
        <v>4.5</v>
      </c>
      <c r="F32" s="2"/>
    </row>
    <row r="33" spans="1:5" x14ac:dyDescent="0.35">
      <c r="A33" s="13" t="s">
        <v>63</v>
      </c>
      <c r="B33" s="64"/>
      <c r="C33" s="59">
        <v>4.6873333800000001</v>
      </c>
      <c r="D33" s="59">
        <v>4.2729622300000001</v>
      </c>
      <c r="E33" s="52">
        <v>4.5</v>
      </c>
    </row>
    <row r="34" spans="1:5" x14ac:dyDescent="0.35">
      <c r="A34" s="13" t="s">
        <v>58</v>
      </c>
      <c r="B34" s="64"/>
      <c r="C34" s="59">
        <v>4.5579265900000001</v>
      </c>
      <c r="D34" s="59">
        <v>4.44616028</v>
      </c>
      <c r="E34" s="52">
        <v>4.5</v>
      </c>
    </row>
    <row r="35" spans="1:5" x14ac:dyDescent="0.35">
      <c r="A35" s="13" t="s">
        <v>59</v>
      </c>
      <c r="B35" s="85"/>
      <c r="C35" s="86">
        <v>4.5073724899999998</v>
      </c>
      <c r="D35" s="59">
        <v>4.5826965199999998</v>
      </c>
      <c r="E35" s="52">
        <v>4.5</v>
      </c>
    </row>
    <row r="36" spans="1:5" x14ac:dyDescent="0.35">
      <c r="A36" s="13" t="s">
        <v>60</v>
      </c>
      <c r="B36" s="64"/>
      <c r="C36" s="59">
        <v>4.4570873899999999</v>
      </c>
      <c r="D36" s="59">
        <v>4.6311499100000004</v>
      </c>
      <c r="E36" s="52">
        <v>4.5</v>
      </c>
    </row>
    <row r="37" spans="1:5" x14ac:dyDescent="0.35">
      <c r="A37" s="13" t="s">
        <v>110</v>
      </c>
      <c r="B37" s="64"/>
      <c r="C37" s="64"/>
      <c r="D37" s="59">
        <v>4.4427452199999999</v>
      </c>
      <c r="E37" s="52">
        <v>4.5</v>
      </c>
    </row>
    <row r="38" spans="1:5" x14ac:dyDescent="0.35">
      <c r="A38" s="13" t="s">
        <v>107</v>
      </c>
      <c r="B38" s="64"/>
      <c r="C38" s="64"/>
      <c r="D38" s="59">
        <v>4.3274312500000001</v>
      </c>
      <c r="E38" s="52">
        <v>4.5</v>
      </c>
    </row>
    <row r="39" spans="1:5" x14ac:dyDescent="0.35">
      <c r="A39" s="13" t="s">
        <v>108</v>
      </c>
      <c r="B39" s="64"/>
      <c r="C39" s="64"/>
      <c r="D39" s="59">
        <v>4.1999984799999996</v>
      </c>
      <c r="E39" s="52">
        <v>4.5</v>
      </c>
    </row>
    <row r="40" spans="1:5" x14ac:dyDescent="0.35">
      <c r="A40" s="13" t="s">
        <v>109</v>
      </c>
      <c r="B40" s="64"/>
      <c r="C40" s="64"/>
      <c r="D40" s="59">
        <v>4.1563537699999999</v>
      </c>
      <c r="E40" s="52">
        <v>4.5</v>
      </c>
    </row>
    <row r="42" spans="1:5" x14ac:dyDescent="0.35">
      <c r="A42" s="15" t="s">
        <v>12</v>
      </c>
    </row>
  </sheetData>
  <phoneticPr fontId="7" type="noConversion"/>
  <hyperlinks>
    <hyperlink ref="G20" location="Contents!A1" display="Back to content" xr:uid="{1658172F-37FE-4829-8CCD-A25337924D31}"/>
  </hyperlink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211"/>
  <sheetViews>
    <sheetView showGridLines="0" topLeftCell="A5" zoomScaleNormal="100" workbookViewId="0">
      <selection activeCell="H18" sqref="H18"/>
    </sheetView>
  </sheetViews>
  <sheetFormatPr defaultRowHeight="14.5" x14ac:dyDescent="0.35"/>
  <cols>
    <col min="1" max="1" width="9.81640625" customWidth="1"/>
    <col min="2" max="2" width="10.81640625" customWidth="1"/>
    <col min="3" max="3" width="12.81640625" customWidth="1"/>
    <col min="4" max="4" width="13" customWidth="1"/>
    <col min="5" max="5" width="12.54296875" customWidth="1"/>
    <col min="6" max="6" width="12.26953125" customWidth="1"/>
    <col min="7" max="9" width="8.90625" customWidth="1"/>
  </cols>
  <sheetData>
    <row r="1" spans="1:6" x14ac:dyDescent="0.35">
      <c r="A1" s="3" t="str">
        <f>CONCATENATE("Figure 5.1 ",Contents!C6)</f>
        <v>Figure 5.1 Contributions to headline inflation</v>
      </c>
      <c r="B1" s="3"/>
      <c r="C1" s="3"/>
      <c r="D1" s="3"/>
    </row>
    <row r="2" spans="1:6" x14ac:dyDescent="0.35">
      <c r="A2" s="3"/>
      <c r="B2" s="3"/>
      <c r="C2" s="3"/>
      <c r="D2" s="3"/>
    </row>
    <row r="3" spans="1:6" x14ac:dyDescent="0.35">
      <c r="A3" t="s">
        <v>72</v>
      </c>
      <c r="B3" s="3"/>
      <c r="C3" s="3"/>
      <c r="D3" s="3"/>
    </row>
    <row r="4" spans="1:6" ht="39" customHeight="1" x14ac:dyDescent="0.35">
      <c r="A4" s="24" t="s">
        <v>10</v>
      </c>
      <c r="B4" s="24" t="s">
        <v>78</v>
      </c>
      <c r="C4" s="24" t="s">
        <v>79</v>
      </c>
      <c r="D4" s="24" t="s">
        <v>80</v>
      </c>
      <c r="E4" s="24" t="s">
        <v>81</v>
      </c>
      <c r="F4" s="24" t="s">
        <v>68</v>
      </c>
    </row>
    <row r="5" spans="1:6" ht="15.5" customHeight="1" x14ac:dyDescent="0.35">
      <c r="A5" s="57" t="s">
        <v>113</v>
      </c>
      <c r="B5" s="52">
        <v>1.4281232560929231</v>
      </c>
      <c r="C5" s="52">
        <v>0.54098627387919795</v>
      </c>
      <c r="D5" s="52">
        <v>0.41264931345472294</v>
      </c>
      <c r="E5" s="52">
        <v>4.1272890333261945</v>
      </c>
      <c r="F5" s="52">
        <v>6.5090478767530389</v>
      </c>
    </row>
    <row r="6" spans="1:6" ht="15.5" customHeight="1" x14ac:dyDescent="0.35">
      <c r="A6" s="57" t="s">
        <v>114</v>
      </c>
      <c r="B6" s="52">
        <v>1.8483946868818597</v>
      </c>
      <c r="C6" s="52">
        <v>-7.5586800916564043E-2</v>
      </c>
      <c r="D6" s="52">
        <v>0.41264931345472294</v>
      </c>
      <c r="E6" s="52">
        <v>4.0985792481208314</v>
      </c>
      <c r="F6" s="52">
        <v>6.2840364475408501</v>
      </c>
    </row>
    <row r="7" spans="1:6" ht="15.5" customHeight="1" x14ac:dyDescent="0.35">
      <c r="A7" s="57" t="s">
        <v>115</v>
      </c>
      <c r="B7" s="52">
        <v>1.9448961549023231</v>
      </c>
      <c r="C7" s="52">
        <v>-0.22580779026433023</v>
      </c>
      <c r="D7" s="52">
        <v>0.27100758058588581</v>
      </c>
      <c r="E7" s="52">
        <v>4.20809650523824</v>
      </c>
      <c r="F7" s="52">
        <v>6.1981924504621189</v>
      </c>
    </row>
    <row r="8" spans="1:6" ht="15.5" customHeight="1" x14ac:dyDescent="0.35">
      <c r="A8" s="57" t="s">
        <v>116</v>
      </c>
      <c r="B8" s="52">
        <v>2.0062018708102496</v>
      </c>
      <c r="C8" s="52">
        <v>0.1484049603049048</v>
      </c>
      <c r="D8" s="52">
        <v>0.27100758058588581</v>
      </c>
      <c r="E8" s="52">
        <v>4.2625017383986066</v>
      </c>
      <c r="F8" s="52">
        <v>6.6881161500996464</v>
      </c>
    </row>
    <row r="9" spans="1:6" ht="15.5" customHeight="1" x14ac:dyDescent="0.35">
      <c r="A9" s="57" t="s">
        <v>39</v>
      </c>
      <c r="B9" s="52">
        <v>1.7164259811149876</v>
      </c>
      <c r="C9" s="52">
        <v>0.49823734618855359</v>
      </c>
      <c r="D9" s="52">
        <v>0.27100758058588581</v>
      </c>
      <c r="E9" s="52">
        <v>3.8887507620770516</v>
      </c>
      <c r="F9" s="52">
        <v>6.3744216699664786</v>
      </c>
    </row>
    <row r="10" spans="1:6" ht="15.5" customHeight="1" x14ac:dyDescent="0.35">
      <c r="A10" s="57" t="s">
        <v>17</v>
      </c>
      <c r="B10" s="52">
        <v>1.1826545104798072</v>
      </c>
      <c r="C10" s="52">
        <v>0.24979571211215645</v>
      </c>
      <c r="D10" s="52">
        <v>0.27100758058588581</v>
      </c>
      <c r="E10" s="52">
        <v>3.5574608478471861</v>
      </c>
      <c r="F10" s="52">
        <v>5.2609186510250359</v>
      </c>
    </row>
    <row r="11" spans="1:6" ht="15.5" customHeight="1" x14ac:dyDescent="0.35">
      <c r="A11" s="57" t="s">
        <v>18</v>
      </c>
      <c r="B11" s="52">
        <v>1.0247243568883011</v>
      </c>
      <c r="C11" s="52">
        <v>0.21751952683554013</v>
      </c>
      <c r="D11" s="52">
        <v>7.6230001901047492E-2</v>
      </c>
      <c r="E11" s="52">
        <v>3.4410000060090211</v>
      </c>
      <c r="F11" s="52">
        <v>4.7594738916339097</v>
      </c>
    </row>
    <row r="12" spans="1:6" ht="15.5" customHeight="1" x14ac:dyDescent="0.35">
      <c r="A12" s="57" t="s">
        <v>19</v>
      </c>
      <c r="B12" s="52">
        <v>0.87339340446219127</v>
      </c>
      <c r="C12" s="52">
        <v>0.52613766703143416</v>
      </c>
      <c r="D12" s="52">
        <v>7.6230001901047492E-2</v>
      </c>
      <c r="E12" s="52">
        <v>3.2473482267280178</v>
      </c>
      <c r="F12" s="52">
        <v>4.7231093001226903</v>
      </c>
    </row>
    <row r="13" spans="1:6" ht="15.5" customHeight="1" x14ac:dyDescent="0.35">
      <c r="A13" s="57" t="s">
        <v>40</v>
      </c>
      <c r="B13" s="52">
        <v>0.68104356825434831</v>
      </c>
      <c r="C13" s="52">
        <v>0.27331428137355268</v>
      </c>
      <c r="D13" s="52">
        <v>7.6316659332042944E-2</v>
      </c>
      <c r="E13" s="52">
        <v>3.0700849768841292</v>
      </c>
      <c r="F13" s="52">
        <v>4.1007594858440735</v>
      </c>
    </row>
    <row r="14" spans="1:6" ht="15.5" customHeight="1" x14ac:dyDescent="0.35">
      <c r="A14" s="57" t="s">
        <v>20</v>
      </c>
      <c r="B14" s="52">
        <v>0.60861101926277084</v>
      </c>
      <c r="C14" s="52">
        <v>0.55777302093651593</v>
      </c>
      <c r="D14" s="52">
        <v>0.10899192690689145</v>
      </c>
      <c r="E14" s="52">
        <v>3.2175674826142702</v>
      </c>
      <c r="F14" s="52">
        <v>4.4929434497204488</v>
      </c>
    </row>
    <row r="15" spans="1:6" ht="15.5" customHeight="1" x14ac:dyDescent="0.35">
      <c r="A15" s="57" t="s">
        <v>21</v>
      </c>
      <c r="B15" s="52">
        <v>0.61238202958864496</v>
      </c>
      <c r="C15" s="52">
        <v>1.0797452685876248</v>
      </c>
      <c r="D15" s="52">
        <v>0.27977824230600618</v>
      </c>
      <c r="E15" s="52">
        <v>3.1322841989676919</v>
      </c>
      <c r="F15" s="52">
        <v>5.1041897394499678</v>
      </c>
    </row>
    <row r="16" spans="1:6" ht="15.5" customHeight="1" x14ac:dyDescent="0.35">
      <c r="A16" s="57" t="s">
        <v>22</v>
      </c>
      <c r="B16" s="52">
        <v>0.55197096426064551</v>
      </c>
      <c r="C16" s="52">
        <v>0.87208723041300062</v>
      </c>
      <c r="D16" s="52">
        <v>0.28096295484436656</v>
      </c>
      <c r="E16" s="52">
        <v>3.2484304569414273</v>
      </c>
      <c r="F16" s="52">
        <v>4.9534516064594403</v>
      </c>
    </row>
    <row r="17" spans="1:8" ht="15.5" customHeight="1" x14ac:dyDescent="0.35">
      <c r="A17" s="57" t="s">
        <v>38</v>
      </c>
      <c r="B17" s="52">
        <v>0.51597953237054017</v>
      </c>
      <c r="C17" s="52">
        <v>0.13362790367659935</v>
      </c>
      <c r="D17" s="52">
        <v>0.28087151257606113</v>
      </c>
      <c r="E17" s="52">
        <v>3.261913897088041</v>
      </c>
      <c r="F17" s="52">
        <v>4.1923928457112414</v>
      </c>
    </row>
    <row r="18" spans="1:8" ht="15.5" customHeight="1" x14ac:dyDescent="0.35">
      <c r="A18" s="57" t="s">
        <v>23</v>
      </c>
      <c r="B18" s="52">
        <v>0.55636283471421388</v>
      </c>
      <c r="C18" s="52">
        <v>0.49495791497741076</v>
      </c>
      <c r="D18" s="52">
        <v>0.24669417932089494</v>
      </c>
      <c r="E18" s="52">
        <v>3.1326315497997768</v>
      </c>
      <c r="F18" s="52">
        <v>4.4306464788122959</v>
      </c>
      <c r="H18" s="7" t="s">
        <v>5</v>
      </c>
    </row>
    <row r="19" spans="1:8" ht="15.5" customHeight="1" x14ac:dyDescent="0.35">
      <c r="A19" s="57" t="s">
        <v>24</v>
      </c>
      <c r="B19" s="52">
        <v>0.63994224662725174</v>
      </c>
      <c r="C19" s="52">
        <v>-1.2656690896835854E-2</v>
      </c>
      <c r="D19" s="52">
        <v>0.41812740390157593</v>
      </c>
      <c r="E19" s="52">
        <v>3.0780469635028114</v>
      </c>
      <c r="F19" s="52">
        <v>4.1234599231348028</v>
      </c>
    </row>
    <row r="20" spans="1:8" ht="15.5" customHeight="1" x14ac:dyDescent="0.35">
      <c r="A20" s="57" t="s">
        <v>25</v>
      </c>
      <c r="B20" s="52">
        <v>0.63088739115117609</v>
      </c>
      <c r="C20" s="52">
        <v>-0.15437443654393279</v>
      </c>
      <c r="D20" s="52">
        <v>0.43560098472055536</v>
      </c>
      <c r="E20" s="52">
        <v>2.8657778053333436</v>
      </c>
      <c r="F20" s="52">
        <v>3.777891744661142</v>
      </c>
    </row>
    <row r="21" spans="1:8" ht="15.5" customHeight="1" x14ac:dyDescent="0.35">
      <c r="A21" s="57" t="s">
        <v>41</v>
      </c>
      <c r="B21" s="52">
        <v>0.69393977091278825</v>
      </c>
      <c r="C21" s="52">
        <v>0.50849419779072558</v>
      </c>
      <c r="D21" s="52">
        <v>0.43560098472055536</v>
      </c>
      <c r="E21" s="52">
        <v>2.7716581436188172</v>
      </c>
      <c r="F21" s="52">
        <v>4.4096930970428865</v>
      </c>
    </row>
    <row r="22" spans="1:8" ht="15.5" customHeight="1" x14ac:dyDescent="0.35">
      <c r="A22" s="57" t="s">
        <v>26</v>
      </c>
      <c r="B22" s="52">
        <v>0.73575561832431424</v>
      </c>
      <c r="C22" s="52">
        <v>-0.96147951029505807</v>
      </c>
      <c r="D22" s="52">
        <v>0.43560098472055536</v>
      </c>
      <c r="E22" s="52">
        <v>2.308225135064927</v>
      </c>
      <c r="F22" s="52">
        <v>2.5181022278147385</v>
      </c>
    </row>
    <row r="23" spans="1:8" ht="15.5" customHeight="1" x14ac:dyDescent="0.35">
      <c r="A23" s="57" t="s">
        <v>27</v>
      </c>
      <c r="B23" s="52">
        <v>0.68889451122851864</v>
      </c>
      <c r="C23" s="52">
        <v>-0.28288837207189949</v>
      </c>
      <c r="D23" s="52">
        <v>0.24469870635168814</v>
      </c>
      <c r="E23" s="52">
        <v>2.4498210726019427</v>
      </c>
      <c r="F23" s="52">
        <v>3.1005259181102502</v>
      </c>
    </row>
    <row r="24" spans="1:8" ht="15.5" customHeight="1" x14ac:dyDescent="0.35">
      <c r="A24" s="57" t="s">
        <v>28</v>
      </c>
      <c r="B24" s="52">
        <v>0.98177117797417512</v>
      </c>
      <c r="C24" s="52">
        <v>-0.50303533952791812</v>
      </c>
      <c r="D24" s="52">
        <v>0.22687692328186781</v>
      </c>
      <c r="E24" s="52">
        <v>2.4676176881356553</v>
      </c>
      <c r="F24" s="52">
        <v>3.1732304498637802</v>
      </c>
    </row>
    <row r="25" spans="1:8" ht="15.5" customHeight="1" x14ac:dyDescent="0.35">
      <c r="A25" s="57" t="s">
        <v>44</v>
      </c>
      <c r="B25" s="52">
        <v>0.92770222622982368</v>
      </c>
      <c r="C25" s="52">
        <v>-0.15399512167620555</v>
      </c>
      <c r="D25" s="52">
        <v>0.22687692328186781</v>
      </c>
      <c r="E25" s="52">
        <v>2.0695774378628324</v>
      </c>
      <c r="F25" s="52">
        <v>3.0701614656983183</v>
      </c>
    </row>
    <row r="26" spans="1:8" ht="15.5" customHeight="1" x14ac:dyDescent="0.35">
      <c r="A26" s="57" t="s">
        <v>29</v>
      </c>
      <c r="B26" s="52">
        <v>1.122793418228422</v>
      </c>
      <c r="C26" s="52">
        <v>1.3710447995235919</v>
      </c>
      <c r="D26" s="52">
        <v>0.22687692328186781</v>
      </c>
      <c r="E26" s="52">
        <v>2.2908327233412122</v>
      </c>
      <c r="F26" s="52">
        <v>5.0115478643750944</v>
      </c>
    </row>
    <row r="27" spans="1:8" ht="15.5" customHeight="1" x14ac:dyDescent="0.35">
      <c r="A27" s="57" t="s">
        <v>30</v>
      </c>
      <c r="B27" s="52">
        <v>1.156493811958992</v>
      </c>
      <c r="C27" s="52">
        <v>0.87849807189348506</v>
      </c>
      <c r="D27" s="52">
        <v>0.50470477007930714</v>
      </c>
      <c r="E27" s="52">
        <v>2.2943867201663064</v>
      </c>
      <c r="F27" s="52">
        <v>4.8340833740980909</v>
      </c>
    </row>
    <row r="28" spans="1:8" ht="15.5" customHeight="1" x14ac:dyDescent="0.35">
      <c r="A28" s="57" t="s">
        <v>31</v>
      </c>
      <c r="B28" s="52">
        <v>0.97693464136766539</v>
      </c>
      <c r="C28" s="52">
        <v>1.5750470142449666</v>
      </c>
      <c r="D28" s="52">
        <v>0.50747825829262316</v>
      </c>
      <c r="E28" s="52">
        <v>2.4654470133015414</v>
      </c>
      <c r="F28" s="52">
        <v>5.5249069272067963</v>
      </c>
    </row>
    <row r="29" spans="1:8" ht="15.5" customHeight="1" x14ac:dyDescent="0.35">
      <c r="A29" s="57" t="s">
        <v>42</v>
      </c>
      <c r="B29" s="52">
        <v>1.0439999504725799</v>
      </c>
      <c r="C29" s="52">
        <v>1.5256242667692061</v>
      </c>
      <c r="D29" s="52">
        <v>0.50747825829262316</v>
      </c>
      <c r="E29" s="52">
        <v>2.6762589928057556</v>
      </c>
      <c r="F29" s="52">
        <v>5.7533614683401648</v>
      </c>
    </row>
    <row r="30" spans="1:8" ht="15.5" customHeight="1" x14ac:dyDescent="0.35">
      <c r="A30" s="57" t="s">
        <v>32</v>
      </c>
      <c r="B30" s="52">
        <v>1.2691944192385265</v>
      </c>
      <c r="C30" s="52">
        <v>1.7177067984165375</v>
      </c>
      <c r="D30" s="52">
        <v>0.50747825829262316</v>
      </c>
      <c r="E30" s="52">
        <v>3.0558042281059117</v>
      </c>
      <c r="F30" s="52">
        <v>6.5501837040535991</v>
      </c>
    </row>
    <row r="31" spans="1:8" ht="15.5" customHeight="1" x14ac:dyDescent="0.35">
      <c r="A31" s="57" t="s">
        <v>33</v>
      </c>
      <c r="B31" s="52">
        <v>1.8824768387833091</v>
      </c>
      <c r="C31" s="52">
        <v>2.1365497222205909</v>
      </c>
      <c r="D31" s="52">
        <v>0.2845540668713078</v>
      </c>
      <c r="E31" s="52">
        <v>3.4011428309912204</v>
      </c>
      <c r="F31" s="52">
        <v>7.7047234588664271</v>
      </c>
    </row>
    <row r="32" spans="1:8" ht="15.5" customHeight="1" x14ac:dyDescent="0.35">
      <c r="A32" s="57" t="s">
        <v>34</v>
      </c>
      <c r="B32" s="52">
        <v>2.1004931826345041</v>
      </c>
      <c r="C32" s="52">
        <v>1.2526123700279528</v>
      </c>
      <c r="D32" s="52">
        <v>0.28676999999999986</v>
      </c>
      <c r="E32" s="52">
        <v>3.7038420240214416</v>
      </c>
      <c r="F32" s="52">
        <v>7.3437175766838987</v>
      </c>
    </row>
    <row r="33" spans="1:6" x14ac:dyDescent="0.35">
      <c r="A33" s="57" t="s">
        <v>43</v>
      </c>
      <c r="B33" s="52">
        <v>2.3392838814765908</v>
      </c>
      <c r="C33" s="52">
        <v>0.51302269306082005</v>
      </c>
      <c r="D33" s="52">
        <v>0.28676999999999986</v>
      </c>
      <c r="E33" s="52">
        <v>3.7888886428571507</v>
      </c>
      <c r="F33" s="52">
        <v>6.9279652173945614</v>
      </c>
    </row>
    <row r="34" spans="1:6" x14ac:dyDescent="0.35">
      <c r="A34" s="57" t="s">
        <v>35</v>
      </c>
      <c r="B34" s="52">
        <v>2.0833450308579642</v>
      </c>
      <c r="C34" s="52">
        <v>-1.1166184521451471E-2</v>
      </c>
      <c r="D34" s="52">
        <v>0.28676999999999986</v>
      </c>
      <c r="E34" s="52">
        <v>3.8328010376028656</v>
      </c>
      <c r="F34" s="52">
        <v>6.1917498839393783</v>
      </c>
    </row>
    <row r="35" spans="1:6" x14ac:dyDescent="0.35">
      <c r="A35" s="57" t="s">
        <v>36</v>
      </c>
      <c r="B35" s="52">
        <v>1.4792985143641371</v>
      </c>
      <c r="C35" s="52">
        <v>-0.44968515878485238</v>
      </c>
      <c r="D35" s="52">
        <v>0.55017010770129904</v>
      </c>
      <c r="E35" s="52">
        <v>3.491610653809063</v>
      </c>
      <c r="F35" s="52">
        <v>5.0713941170896462</v>
      </c>
    </row>
    <row r="36" spans="1:6" x14ac:dyDescent="0.35">
      <c r="A36" s="57" t="s">
        <v>37</v>
      </c>
      <c r="B36" s="52">
        <v>1.497211579924874</v>
      </c>
      <c r="C36" s="52">
        <v>0.16202109369607509</v>
      </c>
      <c r="D36" s="52">
        <v>0.55472388322520838</v>
      </c>
      <c r="E36" s="52">
        <v>3.3146365121407904</v>
      </c>
      <c r="F36" s="52">
        <v>5.5285930689869476</v>
      </c>
    </row>
    <row r="37" spans="1:6" x14ac:dyDescent="0.35">
      <c r="A37" s="58" t="s">
        <v>51</v>
      </c>
      <c r="B37" s="59">
        <v>1.0576939724323815</v>
      </c>
      <c r="C37" s="59">
        <v>0.2317792501154593</v>
      </c>
      <c r="D37" s="59">
        <v>0.5547272474513435</v>
      </c>
      <c r="E37" s="59">
        <v>3.5958131138949434</v>
      </c>
      <c r="F37" s="59">
        <v>5.4400135838941281</v>
      </c>
    </row>
    <row r="38" spans="1:6" x14ac:dyDescent="0.35">
      <c r="A38" s="58" t="s">
        <v>48</v>
      </c>
      <c r="B38" s="59">
        <v>0.9051634000000004</v>
      </c>
      <c r="C38" s="59">
        <v>0.17741215843837571</v>
      </c>
      <c r="D38" s="59">
        <v>0.55509731232622783</v>
      </c>
      <c r="E38" s="59">
        <v>3.5059377041860396</v>
      </c>
      <c r="F38" s="59">
        <v>5.1436105749506433</v>
      </c>
    </row>
    <row r="39" spans="1:6" x14ac:dyDescent="0.35">
      <c r="A39" s="58" t="s">
        <v>49</v>
      </c>
      <c r="B39" s="59">
        <v>0.95984005081369983</v>
      </c>
      <c r="C39" s="59">
        <v>0.15212188843892616</v>
      </c>
      <c r="D39" s="59">
        <v>0.43446896688154707</v>
      </c>
      <c r="E39" s="59">
        <v>3.6563127207359227</v>
      </c>
      <c r="F39" s="59">
        <v>5.2027436268700953</v>
      </c>
    </row>
    <row r="40" spans="1:6" x14ac:dyDescent="0.35">
      <c r="A40" s="58" t="s">
        <v>50</v>
      </c>
      <c r="B40" s="59">
        <v>0.82272003043643172</v>
      </c>
      <c r="C40" s="59">
        <v>-0.26633359485483737</v>
      </c>
      <c r="D40" s="59">
        <v>0.43596933584909892</v>
      </c>
      <c r="E40" s="59">
        <v>3.6725528256484337</v>
      </c>
      <c r="F40" s="59">
        <v>4.6649085970791271</v>
      </c>
    </row>
    <row r="41" spans="1:6" x14ac:dyDescent="0.35">
      <c r="A41" s="58" t="s">
        <v>51</v>
      </c>
      <c r="B41" s="59">
        <v>0.76444401156652808</v>
      </c>
      <c r="C41" s="59">
        <v>-4.0793254625522246E-2</v>
      </c>
      <c r="D41" s="59">
        <v>0.43610780720160136</v>
      </c>
      <c r="E41" s="59">
        <v>3.5365699557017711</v>
      </c>
      <c r="F41" s="59">
        <v>4.6963285198443785</v>
      </c>
    </row>
    <row r="42" spans="1:6" x14ac:dyDescent="0.35">
      <c r="A42" s="58" t="s">
        <v>48</v>
      </c>
      <c r="B42" s="59">
        <v>0.74558996088872653</v>
      </c>
      <c r="C42" s="59">
        <v>6.43497969760429E-2</v>
      </c>
      <c r="D42" s="59">
        <v>0.43565836012861719</v>
      </c>
      <c r="E42" s="59">
        <v>3.4309028639034067</v>
      </c>
      <c r="F42" s="59">
        <v>4.6765009818967931</v>
      </c>
    </row>
    <row r="43" spans="1:6" x14ac:dyDescent="0.35">
      <c r="A43" s="58" t="s">
        <v>49</v>
      </c>
      <c r="B43" s="59">
        <v>0.72082231286049669</v>
      </c>
      <c r="C43" s="59">
        <v>5.5410889133211204E-2</v>
      </c>
      <c r="D43" s="59">
        <v>0.36169382435756325</v>
      </c>
      <c r="E43" s="59">
        <v>3.4090552492700255</v>
      </c>
      <c r="F43" s="59">
        <v>4.5469822756212963</v>
      </c>
    </row>
    <row r="44" spans="1:6" x14ac:dyDescent="0.35">
      <c r="A44" s="58" t="s">
        <v>50</v>
      </c>
      <c r="B44" s="59">
        <v>0.7409578864052716</v>
      </c>
      <c r="C44" s="59">
        <v>5.5322923949006952E-2</v>
      </c>
      <c r="D44" s="59">
        <v>0.36313025751336586</v>
      </c>
      <c r="E44" s="59">
        <v>3.3694927632480312</v>
      </c>
      <c r="F44" s="59">
        <v>4.5289038311156755</v>
      </c>
    </row>
    <row r="45" spans="1:6" x14ac:dyDescent="0.35">
      <c r="A45" s="58" t="s">
        <v>110</v>
      </c>
      <c r="B45" s="59">
        <v>0.77413898801269521</v>
      </c>
      <c r="C45" s="59">
        <v>4.8664201229821569E-2</v>
      </c>
      <c r="D45" s="59">
        <v>0.36297894683029375</v>
      </c>
      <c r="E45" s="59">
        <v>3.3459881078333971</v>
      </c>
      <c r="F45" s="59">
        <v>4.5317702439062071</v>
      </c>
    </row>
    <row r="46" spans="1:6" x14ac:dyDescent="0.35">
      <c r="A46" s="58" t="s">
        <v>107</v>
      </c>
      <c r="B46" s="59">
        <v>0.75288776887222797</v>
      </c>
      <c r="C46" s="59">
        <v>4.8529858194207548E-2</v>
      </c>
      <c r="D46" s="59">
        <v>0.36313026627431233</v>
      </c>
      <c r="E46" s="59">
        <v>3.3769998129191743</v>
      </c>
      <c r="F46" s="59">
        <v>4.5415477062599221</v>
      </c>
    </row>
    <row r="47" spans="1:6" x14ac:dyDescent="0.35">
      <c r="A47" s="58" t="s">
        <v>108</v>
      </c>
      <c r="B47" s="59">
        <v>0.7769810992973174</v>
      </c>
      <c r="C47" s="59">
        <v>6.4227196865381225E-2</v>
      </c>
      <c r="D47" s="59">
        <v>0.28875538279401342</v>
      </c>
      <c r="E47" s="59">
        <v>3.3599937663452804</v>
      </c>
      <c r="F47" s="59">
        <v>4.4899574453019921</v>
      </c>
    </row>
    <row r="48" spans="1:6" x14ac:dyDescent="0.35">
      <c r="A48" s="58" t="s">
        <v>109</v>
      </c>
      <c r="B48" s="59">
        <v>0.77895485453260827</v>
      </c>
      <c r="C48" s="59">
        <v>7.1720507184723573E-2</v>
      </c>
      <c r="D48" s="59">
        <v>0.29040000757897844</v>
      </c>
      <c r="E48" s="59">
        <v>3.3645287326084028</v>
      </c>
      <c r="F48" s="59">
        <v>4.5056041019047131</v>
      </c>
    </row>
    <row r="49" spans="1:4" x14ac:dyDescent="0.35">
      <c r="A49" s="37"/>
      <c r="B49" s="2"/>
      <c r="C49" s="2"/>
      <c r="D49" s="2"/>
    </row>
    <row r="50" spans="1:4" x14ac:dyDescent="0.35">
      <c r="A50" s="68" t="s">
        <v>12</v>
      </c>
      <c r="C50" s="2"/>
      <c r="D50" s="2"/>
    </row>
    <row r="51" spans="1:4" x14ac:dyDescent="0.35">
      <c r="A51" s="37"/>
      <c r="B51" s="2"/>
      <c r="C51" s="2"/>
      <c r="D51" s="2"/>
    </row>
    <row r="52" spans="1:4" x14ac:dyDescent="0.35">
      <c r="A52" s="37"/>
      <c r="B52" s="2"/>
      <c r="C52" s="2"/>
      <c r="D52" s="2"/>
    </row>
    <row r="53" spans="1:4" x14ac:dyDescent="0.35">
      <c r="A53" s="37"/>
      <c r="B53" s="2"/>
      <c r="C53" s="2"/>
      <c r="D53" s="2"/>
    </row>
    <row r="54" spans="1:4" x14ac:dyDescent="0.35">
      <c r="A54" s="37"/>
      <c r="B54" s="2"/>
      <c r="C54" s="2"/>
      <c r="D54" s="2"/>
    </row>
    <row r="55" spans="1:4" x14ac:dyDescent="0.35">
      <c r="A55" s="37"/>
      <c r="B55" s="2"/>
      <c r="C55" s="2"/>
      <c r="D55" s="2"/>
    </row>
    <row r="56" spans="1:4" x14ac:dyDescent="0.35">
      <c r="A56" s="37"/>
      <c r="B56" s="2"/>
      <c r="C56" s="2"/>
      <c r="D56" s="2"/>
    </row>
    <row r="57" spans="1:4" x14ac:dyDescent="0.35">
      <c r="A57" s="37"/>
      <c r="B57" s="2"/>
      <c r="C57" s="2"/>
      <c r="D57" s="2"/>
    </row>
    <row r="58" spans="1:4" x14ac:dyDescent="0.35">
      <c r="A58" s="37"/>
      <c r="B58" s="2"/>
      <c r="C58" s="2"/>
      <c r="D58" s="2"/>
    </row>
    <row r="59" spans="1:4" x14ac:dyDescent="0.35">
      <c r="A59" s="37"/>
      <c r="B59" s="2"/>
      <c r="C59" s="2"/>
      <c r="D59" s="2"/>
    </row>
    <row r="60" spans="1:4" x14ac:dyDescent="0.35">
      <c r="A60" s="37"/>
      <c r="B60" s="2"/>
      <c r="C60" s="2"/>
      <c r="D60" s="2"/>
    </row>
    <row r="61" spans="1:4" x14ac:dyDescent="0.35">
      <c r="A61" s="37"/>
      <c r="B61" s="2"/>
      <c r="C61" s="2"/>
      <c r="D61" s="2"/>
    </row>
    <row r="62" spans="1:4" x14ac:dyDescent="0.35">
      <c r="A62" s="37"/>
      <c r="B62" s="2"/>
      <c r="C62" s="2"/>
      <c r="D62" s="2"/>
    </row>
    <row r="63" spans="1:4" x14ac:dyDescent="0.35">
      <c r="A63" s="37"/>
      <c r="B63" s="2"/>
      <c r="C63" s="2"/>
      <c r="D63" s="2"/>
    </row>
    <row r="64" spans="1:4" x14ac:dyDescent="0.35">
      <c r="A64" s="37"/>
      <c r="B64" s="2"/>
      <c r="C64" s="2"/>
      <c r="D64" s="2"/>
    </row>
    <row r="65" spans="1:4" x14ac:dyDescent="0.35">
      <c r="A65" s="37"/>
      <c r="B65" s="2"/>
      <c r="C65" s="2"/>
      <c r="D65" s="2"/>
    </row>
    <row r="66" spans="1:4" x14ac:dyDescent="0.35">
      <c r="A66" s="37"/>
      <c r="B66" s="2"/>
      <c r="C66" s="2"/>
      <c r="D66" s="2"/>
    </row>
    <row r="67" spans="1:4" x14ac:dyDescent="0.35">
      <c r="A67" s="37"/>
      <c r="B67" s="2"/>
      <c r="C67" s="2"/>
      <c r="D67" s="2"/>
    </row>
    <row r="68" spans="1:4" x14ac:dyDescent="0.35">
      <c r="A68" s="37"/>
      <c r="B68" s="2"/>
      <c r="C68" s="2"/>
      <c r="D68" s="2"/>
    </row>
    <row r="69" spans="1:4" x14ac:dyDescent="0.35">
      <c r="A69" s="37"/>
      <c r="B69" s="2"/>
      <c r="C69" s="2"/>
      <c r="D69" s="2"/>
    </row>
    <row r="70" spans="1:4" x14ac:dyDescent="0.35">
      <c r="A70" s="37"/>
      <c r="B70" s="2"/>
      <c r="C70" s="2"/>
      <c r="D70" s="2"/>
    </row>
    <row r="71" spans="1:4" x14ac:dyDescent="0.35">
      <c r="A71" s="37"/>
      <c r="B71" s="2"/>
      <c r="C71" s="2"/>
      <c r="D71" s="2"/>
    </row>
    <row r="72" spans="1:4" x14ac:dyDescent="0.35">
      <c r="A72" s="37"/>
      <c r="B72" s="2"/>
      <c r="C72" s="2"/>
      <c r="D72" s="2"/>
    </row>
    <row r="73" spans="1:4" x14ac:dyDescent="0.35">
      <c r="A73" s="37"/>
      <c r="B73" s="2"/>
      <c r="C73" s="2"/>
      <c r="D73" s="2"/>
    </row>
    <row r="74" spans="1:4" x14ac:dyDescent="0.35">
      <c r="A74" s="37"/>
      <c r="B74" s="2"/>
      <c r="C74" s="2"/>
      <c r="D74" s="2"/>
    </row>
    <row r="75" spans="1:4" x14ac:dyDescent="0.35">
      <c r="A75" s="37"/>
      <c r="B75" s="2"/>
      <c r="C75" s="2"/>
      <c r="D75" s="2"/>
    </row>
    <row r="76" spans="1:4" x14ac:dyDescent="0.35">
      <c r="A76" s="37"/>
      <c r="B76" s="2"/>
      <c r="C76" s="2"/>
      <c r="D76" s="2"/>
    </row>
    <row r="77" spans="1:4" x14ac:dyDescent="0.35">
      <c r="A77" s="37"/>
      <c r="B77" s="2"/>
      <c r="C77" s="2"/>
      <c r="D77" s="2"/>
    </row>
    <row r="78" spans="1:4" x14ac:dyDescent="0.35">
      <c r="A78" s="37"/>
      <c r="B78" s="2"/>
      <c r="C78" s="2"/>
      <c r="D78" s="2"/>
    </row>
    <row r="79" spans="1:4" x14ac:dyDescent="0.35">
      <c r="A79" s="37"/>
      <c r="B79" s="2"/>
      <c r="C79" s="2"/>
      <c r="D79" s="2"/>
    </row>
    <row r="80" spans="1:4" x14ac:dyDescent="0.35">
      <c r="A80" s="37"/>
      <c r="B80" s="2"/>
      <c r="C80" s="2"/>
      <c r="D80" s="2"/>
    </row>
    <row r="81" spans="1:4" x14ac:dyDescent="0.35">
      <c r="A81" s="37"/>
      <c r="B81" s="2"/>
      <c r="C81" s="2"/>
      <c r="D81" s="2"/>
    </row>
    <row r="82" spans="1:4" x14ac:dyDescent="0.35">
      <c r="A82" s="37"/>
      <c r="B82" s="2"/>
      <c r="C82" s="2"/>
      <c r="D82" s="2"/>
    </row>
    <row r="83" spans="1:4" x14ac:dyDescent="0.35">
      <c r="A83" s="37"/>
      <c r="B83" s="2"/>
      <c r="C83" s="2"/>
      <c r="D83" s="2"/>
    </row>
    <row r="84" spans="1:4" x14ac:dyDescent="0.35">
      <c r="A84" s="37"/>
      <c r="B84" s="2"/>
      <c r="C84" s="2"/>
      <c r="D84" s="2"/>
    </row>
    <row r="85" spans="1:4" x14ac:dyDescent="0.35">
      <c r="A85" s="37"/>
      <c r="B85" s="2"/>
      <c r="C85" s="2"/>
      <c r="D85" s="2"/>
    </row>
    <row r="86" spans="1:4" x14ac:dyDescent="0.35">
      <c r="A86" s="37"/>
      <c r="B86" s="2"/>
      <c r="C86" s="2"/>
      <c r="D86" s="2"/>
    </row>
    <row r="87" spans="1:4" x14ac:dyDescent="0.35">
      <c r="A87" s="37"/>
      <c r="B87" s="2"/>
      <c r="C87" s="2"/>
      <c r="D87" s="2"/>
    </row>
    <row r="88" spans="1:4" x14ac:dyDescent="0.35">
      <c r="A88" s="37"/>
      <c r="B88" s="2"/>
      <c r="C88" s="2"/>
      <c r="D88" s="2"/>
    </row>
    <row r="89" spans="1:4" x14ac:dyDescent="0.35">
      <c r="A89" s="37"/>
      <c r="B89" s="2"/>
      <c r="C89" s="2"/>
      <c r="D89" s="2"/>
    </row>
    <row r="90" spans="1:4" x14ac:dyDescent="0.35">
      <c r="A90" s="37"/>
      <c r="B90" s="2"/>
      <c r="C90" s="2"/>
      <c r="D90" s="2"/>
    </row>
    <row r="91" spans="1:4" x14ac:dyDescent="0.35">
      <c r="A91" s="37"/>
      <c r="B91" s="2"/>
      <c r="C91" s="2"/>
      <c r="D91" s="2"/>
    </row>
    <row r="92" spans="1:4" x14ac:dyDescent="0.35">
      <c r="A92" s="37"/>
      <c r="B92" s="2"/>
      <c r="C92" s="2"/>
      <c r="D92" s="2"/>
    </row>
    <row r="93" spans="1:4" x14ac:dyDescent="0.35">
      <c r="A93" s="37"/>
      <c r="B93" s="2"/>
      <c r="C93" s="2"/>
      <c r="D93" s="2"/>
    </row>
    <row r="94" spans="1:4" x14ac:dyDescent="0.35">
      <c r="A94" s="37"/>
      <c r="B94" s="2"/>
      <c r="C94" s="2"/>
      <c r="D94" s="2"/>
    </row>
    <row r="95" spans="1:4" x14ac:dyDescent="0.35">
      <c r="A95" s="37"/>
      <c r="B95" s="2"/>
      <c r="C95" s="2"/>
      <c r="D95" s="2"/>
    </row>
    <row r="96" spans="1:4" x14ac:dyDescent="0.35">
      <c r="A96" s="37"/>
      <c r="B96" s="2"/>
      <c r="C96" s="2"/>
      <c r="D96" s="2"/>
    </row>
    <row r="97" spans="1:4" x14ac:dyDescent="0.35">
      <c r="A97" s="37"/>
      <c r="B97" s="2"/>
      <c r="C97" s="2"/>
      <c r="D97" s="2"/>
    </row>
    <row r="98" spans="1:4" x14ac:dyDescent="0.35">
      <c r="A98" s="37"/>
      <c r="B98" s="2"/>
      <c r="C98" s="2"/>
      <c r="D98" s="2"/>
    </row>
    <row r="99" spans="1:4" x14ac:dyDescent="0.35">
      <c r="A99" s="37"/>
      <c r="B99" s="2"/>
      <c r="C99" s="2"/>
      <c r="D99" s="2"/>
    </row>
    <row r="100" spans="1:4" x14ac:dyDescent="0.35">
      <c r="A100" s="37"/>
      <c r="B100" s="2"/>
      <c r="C100" s="2"/>
      <c r="D100" s="2"/>
    </row>
    <row r="101" spans="1:4" x14ac:dyDescent="0.35">
      <c r="A101" s="37"/>
      <c r="B101" s="2"/>
      <c r="C101" s="2"/>
      <c r="D101" s="2"/>
    </row>
    <row r="102" spans="1:4" x14ac:dyDescent="0.35">
      <c r="A102" s="37"/>
      <c r="B102" s="2"/>
      <c r="C102" s="2"/>
      <c r="D102" s="2"/>
    </row>
    <row r="103" spans="1:4" x14ac:dyDescent="0.35">
      <c r="A103" s="37"/>
      <c r="B103" s="2"/>
      <c r="C103" s="2"/>
      <c r="D103" s="2"/>
    </row>
    <row r="104" spans="1:4" x14ac:dyDescent="0.35">
      <c r="A104" s="37"/>
      <c r="B104" s="2"/>
      <c r="C104" s="2"/>
      <c r="D104" s="2"/>
    </row>
    <row r="105" spans="1:4" x14ac:dyDescent="0.35">
      <c r="A105" s="37"/>
      <c r="B105" s="2"/>
      <c r="C105" s="2"/>
      <c r="D105" s="2"/>
    </row>
    <row r="106" spans="1:4" x14ac:dyDescent="0.35">
      <c r="A106" s="37"/>
      <c r="B106" s="2"/>
      <c r="C106" s="2"/>
      <c r="D106" s="2"/>
    </row>
    <row r="107" spans="1:4" x14ac:dyDescent="0.35">
      <c r="A107" s="37"/>
      <c r="B107" s="2"/>
      <c r="C107" s="2"/>
      <c r="D107" s="2"/>
    </row>
    <row r="108" spans="1:4" x14ac:dyDescent="0.35">
      <c r="A108" s="37"/>
      <c r="B108" s="2"/>
      <c r="C108" s="2"/>
      <c r="D108" s="2"/>
    </row>
    <row r="109" spans="1:4" x14ac:dyDescent="0.35">
      <c r="A109" s="37"/>
      <c r="B109" s="2"/>
      <c r="C109" s="2"/>
      <c r="D109" s="2"/>
    </row>
    <row r="110" spans="1:4" x14ac:dyDescent="0.35">
      <c r="A110" s="37"/>
      <c r="B110" s="2"/>
      <c r="C110" s="2"/>
      <c r="D110" s="2"/>
    </row>
    <row r="111" spans="1:4" x14ac:dyDescent="0.35">
      <c r="A111" s="37"/>
      <c r="B111" s="2"/>
      <c r="C111" s="2"/>
      <c r="D111" s="2"/>
    </row>
    <row r="112" spans="1:4" x14ac:dyDescent="0.35">
      <c r="A112" s="37"/>
      <c r="B112" s="2"/>
      <c r="C112" s="2"/>
      <c r="D112" s="2"/>
    </row>
    <row r="113" spans="1:4" x14ac:dyDescent="0.35">
      <c r="A113" s="37"/>
      <c r="B113" s="2"/>
      <c r="C113" s="2"/>
      <c r="D113" s="2"/>
    </row>
    <row r="114" spans="1:4" x14ac:dyDescent="0.35">
      <c r="A114" s="37"/>
      <c r="B114" s="2"/>
      <c r="C114" s="2"/>
      <c r="D114" s="2"/>
    </row>
    <row r="115" spans="1:4" x14ac:dyDescent="0.35">
      <c r="A115" s="37"/>
      <c r="B115" s="2"/>
      <c r="C115" s="2"/>
      <c r="D115" s="2"/>
    </row>
    <row r="116" spans="1:4" x14ac:dyDescent="0.35">
      <c r="A116" s="37"/>
      <c r="B116" s="2"/>
      <c r="C116" s="2"/>
      <c r="D116" s="2"/>
    </row>
    <row r="117" spans="1:4" x14ac:dyDescent="0.35">
      <c r="A117" s="37"/>
      <c r="B117" s="2"/>
      <c r="C117" s="2"/>
      <c r="D117" s="2"/>
    </row>
    <row r="118" spans="1:4" x14ac:dyDescent="0.35">
      <c r="A118" s="37"/>
      <c r="B118" s="2"/>
      <c r="C118" s="2"/>
      <c r="D118" s="2"/>
    </row>
    <row r="119" spans="1:4" x14ac:dyDescent="0.35">
      <c r="A119" s="37"/>
      <c r="B119" s="2"/>
      <c r="C119" s="2"/>
      <c r="D119" s="2"/>
    </row>
    <row r="120" spans="1:4" x14ac:dyDescent="0.35">
      <c r="A120" s="37"/>
      <c r="B120" s="2"/>
      <c r="C120" s="2"/>
      <c r="D120" s="2"/>
    </row>
    <row r="121" spans="1:4" x14ac:dyDescent="0.35">
      <c r="A121" s="37"/>
      <c r="B121" s="2"/>
      <c r="C121" s="2"/>
      <c r="D121" s="2"/>
    </row>
    <row r="122" spans="1:4" x14ac:dyDescent="0.35">
      <c r="A122" s="37"/>
      <c r="B122" s="2"/>
      <c r="C122" s="2"/>
      <c r="D122" s="2"/>
    </row>
    <row r="123" spans="1:4" x14ac:dyDescent="0.35">
      <c r="A123" s="37"/>
      <c r="B123" s="2"/>
      <c r="C123" s="2"/>
      <c r="D123" s="2"/>
    </row>
    <row r="124" spans="1:4" x14ac:dyDescent="0.35">
      <c r="A124" s="37"/>
      <c r="B124" s="2"/>
      <c r="C124" s="2"/>
      <c r="D124" s="2"/>
    </row>
    <row r="125" spans="1:4" x14ac:dyDescent="0.35">
      <c r="A125" s="37"/>
      <c r="B125" s="2"/>
      <c r="C125" s="2"/>
      <c r="D125" s="2"/>
    </row>
    <row r="126" spans="1:4" x14ac:dyDescent="0.35">
      <c r="A126" s="37"/>
      <c r="B126" s="2"/>
      <c r="C126" s="2"/>
      <c r="D126" s="2"/>
    </row>
    <row r="127" spans="1:4" x14ac:dyDescent="0.35">
      <c r="A127" s="37"/>
      <c r="B127" s="2"/>
      <c r="C127" s="2"/>
      <c r="D127" s="2"/>
    </row>
    <row r="128" spans="1:4" x14ac:dyDescent="0.35">
      <c r="A128" s="37"/>
      <c r="B128" s="2"/>
      <c r="C128" s="2"/>
      <c r="D128" s="2"/>
    </row>
    <row r="129" spans="1:4" x14ac:dyDescent="0.35">
      <c r="A129" s="37"/>
      <c r="B129" s="2"/>
      <c r="C129" s="2"/>
      <c r="D129" s="2"/>
    </row>
    <row r="130" spans="1:4" x14ac:dyDescent="0.35">
      <c r="A130" s="37"/>
      <c r="B130" s="2"/>
      <c r="C130" s="2"/>
      <c r="D130" s="2"/>
    </row>
    <row r="131" spans="1:4" x14ac:dyDescent="0.35">
      <c r="A131" s="37"/>
      <c r="B131" s="2"/>
      <c r="C131" s="2"/>
      <c r="D131" s="2"/>
    </row>
    <row r="132" spans="1:4" x14ac:dyDescent="0.35">
      <c r="A132" s="37"/>
      <c r="B132" s="2"/>
      <c r="C132" s="2"/>
      <c r="D132" s="2"/>
    </row>
    <row r="133" spans="1:4" x14ac:dyDescent="0.35">
      <c r="A133" s="37"/>
      <c r="B133" s="2"/>
      <c r="C133" s="2"/>
      <c r="D133" s="2"/>
    </row>
    <row r="134" spans="1:4" x14ac:dyDescent="0.35">
      <c r="A134" s="37"/>
      <c r="B134" s="2"/>
      <c r="C134" s="2"/>
      <c r="D134" s="2"/>
    </row>
    <row r="135" spans="1:4" x14ac:dyDescent="0.35">
      <c r="A135" s="37"/>
      <c r="B135" s="2"/>
      <c r="C135" s="2"/>
      <c r="D135" s="2"/>
    </row>
    <row r="136" spans="1:4" x14ac:dyDescent="0.35">
      <c r="A136" s="37"/>
      <c r="B136" s="2"/>
      <c r="C136" s="2"/>
      <c r="D136" s="2"/>
    </row>
    <row r="137" spans="1:4" x14ac:dyDescent="0.35">
      <c r="A137" s="37"/>
      <c r="B137" s="2"/>
      <c r="C137" s="2"/>
      <c r="D137" s="2"/>
    </row>
    <row r="138" spans="1:4" x14ac:dyDescent="0.35">
      <c r="A138" s="37"/>
      <c r="B138" s="2"/>
      <c r="C138" s="2"/>
      <c r="D138" s="2"/>
    </row>
    <row r="139" spans="1:4" x14ac:dyDescent="0.35">
      <c r="A139" s="37"/>
      <c r="B139" s="2"/>
      <c r="C139" s="2"/>
      <c r="D139" s="2"/>
    </row>
    <row r="140" spans="1:4" x14ac:dyDescent="0.35">
      <c r="A140" s="37"/>
      <c r="B140" s="2"/>
      <c r="C140" s="2"/>
      <c r="D140" s="2"/>
    </row>
    <row r="141" spans="1:4" x14ac:dyDescent="0.35">
      <c r="A141" s="37"/>
      <c r="B141" s="2"/>
      <c r="C141" s="2"/>
      <c r="D141" s="2"/>
    </row>
    <row r="142" spans="1:4" x14ac:dyDescent="0.35">
      <c r="A142" s="37"/>
      <c r="B142" s="2"/>
      <c r="C142" s="2"/>
      <c r="D142" s="2"/>
    </row>
    <row r="143" spans="1:4" x14ac:dyDescent="0.35">
      <c r="A143" s="37"/>
      <c r="B143" s="2"/>
      <c r="C143" s="2"/>
      <c r="D143" s="2"/>
    </row>
    <row r="144" spans="1:4" x14ac:dyDescent="0.35">
      <c r="A144" s="37"/>
      <c r="B144" s="2"/>
      <c r="C144" s="2"/>
      <c r="D144" s="2"/>
    </row>
    <row r="145" spans="1:4" x14ac:dyDescent="0.35">
      <c r="A145" s="37"/>
      <c r="B145" s="2"/>
      <c r="C145" s="2"/>
      <c r="D145" s="2"/>
    </row>
    <row r="146" spans="1:4" x14ac:dyDescent="0.35">
      <c r="A146" s="37"/>
      <c r="B146" s="2"/>
      <c r="C146" s="2"/>
      <c r="D146" s="2"/>
    </row>
    <row r="147" spans="1:4" x14ac:dyDescent="0.35">
      <c r="A147" s="37"/>
      <c r="B147" s="2"/>
      <c r="C147" s="2"/>
      <c r="D147" s="2"/>
    </row>
    <row r="148" spans="1:4" x14ac:dyDescent="0.35">
      <c r="A148" s="37"/>
      <c r="B148" s="2"/>
      <c r="C148" s="2"/>
      <c r="D148" s="2"/>
    </row>
    <row r="149" spans="1:4" x14ac:dyDescent="0.35">
      <c r="A149" s="37"/>
      <c r="B149" s="2"/>
      <c r="C149" s="2"/>
      <c r="D149" s="2"/>
    </row>
    <row r="150" spans="1:4" x14ac:dyDescent="0.35">
      <c r="A150" s="37"/>
      <c r="B150" s="2"/>
      <c r="C150" s="2"/>
      <c r="D150" s="2"/>
    </row>
    <row r="151" spans="1:4" x14ac:dyDescent="0.35">
      <c r="A151" s="37"/>
      <c r="B151" s="2"/>
      <c r="C151" s="2"/>
      <c r="D151" s="2"/>
    </row>
    <row r="152" spans="1:4" x14ac:dyDescent="0.35">
      <c r="A152" s="37"/>
      <c r="B152" s="2"/>
      <c r="C152" s="2"/>
      <c r="D152" s="2"/>
    </row>
    <row r="153" spans="1:4" x14ac:dyDescent="0.35">
      <c r="A153" s="37"/>
      <c r="B153" s="2"/>
      <c r="C153" s="2"/>
      <c r="D153" s="2"/>
    </row>
    <row r="154" spans="1:4" x14ac:dyDescent="0.35">
      <c r="A154" s="37"/>
      <c r="B154" s="2"/>
      <c r="C154" s="2"/>
      <c r="D154" s="2"/>
    </row>
    <row r="155" spans="1:4" x14ac:dyDescent="0.35">
      <c r="A155" s="37"/>
      <c r="B155" s="2"/>
      <c r="C155" s="2"/>
      <c r="D155" s="2"/>
    </row>
    <row r="156" spans="1:4" x14ac:dyDescent="0.35">
      <c r="A156" s="37"/>
      <c r="B156" s="2"/>
      <c r="C156" s="2"/>
      <c r="D156" s="2"/>
    </row>
    <row r="157" spans="1:4" x14ac:dyDescent="0.35">
      <c r="A157" s="37"/>
      <c r="B157" s="2"/>
      <c r="C157" s="2"/>
      <c r="D157" s="2"/>
    </row>
    <row r="158" spans="1:4" x14ac:dyDescent="0.35">
      <c r="A158" s="37"/>
      <c r="B158" s="2"/>
      <c r="C158" s="2"/>
      <c r="D158" s="2"/>
    </row>
    <row r="159" spans="1:4" x14ac:dyDescent="0.35">
      <c r="A159" s="8"/>
      <c r="B159" s="8"/>
      <c r="C159" s="8"/>
      <c r="D159" s="8"/>
    </row>
    <row r="160" spans="1:4" x14ac:dyDescent="0.35">
      <c r="A160" s="8"/>
      <c r="B160" s="8"/>
      <c r="C160" s="8"/>
      <c r="D160" s="8"/>
    </row>
    <row r="161" spans="1:4" x14ac:dyDescent="0.35">
      <c r="A161" s="8"/>
      <c r="B161" s="8"/>
      <c r="C161" s="8"/>
      <c r="D161" s="8"/>
    </row>
    <row r="162" spans="1:4" x14ac:dyDescent="0.35">
      <c r="A162" s="8"/>
      <c r="B162" s="8"/>
      <c r="C162" s="8"/>
      <c r="D162" s="8"/>
    </row>
    <row r="163" spans="1:4" x14ac:dyDescent="0.35">
      <c r="A163" s="8"/>
      <c r="B163" s="8"/>
      <c r="C163" s="8"/>
      <c r="D163" s="8"/>
    </row>
    <row r="164" spans="1:4" x14ac:dyDescent="0.35">
      <c r="A164" s="8"/>
      <c r="B164" s="8"/>
      <c r="C164" s="8"/>
      <c r="D164" s="8"/>
    </row>
    <row r="165" spans="1:4" x14ac:dyDescent="0.35">
      <c r="A165" s="8"/>
      <c r="B165" s="8"/>
      <c r="C165" s="8"/>
      <c r="D165" s="8"/>
    </row>
    <row r="166" spans="1:4" x14ac:dyDescent="0.35">
      <c r="A166" s="8"/>
      <c r="B166" s="8"/>
      <c r="C166" s="8"/>
      <c r="D166" s="8"/>
    </row>
    <row r="167" spans="1:4" x14ac:dyDescent="0.35">
      <c r="A167" s="8"/>
      <c r="B167" s="8"/>
      <c r="C167" s="8"/>
      <c r="D167" s="8"/>
    </row>
    <row r="168" spans="1:4" x14ac:dyDescent="0.35">
      <c r="A168" s="8"/>
      <c r="B168" s="8"/>
      <c r="C168" s="8"/>
      <c r="D168" s="8"/>
    </row>
    <row r="169" spans="1:4" x14ac:dyDescent="0.35">
      <c r="A169" s="8"/>
      <c r="B169" s="8"/>
      <c r="C169" s="8"/>
      <c r="D169" s="8"/>
    </row>
    <row r="170" spans="1:4" x14ac:dyDescent="0.35">
      <c r="A170" s="8"/>
      <c r="B170" s="8"/>
      <c r="C170" s="8"/>
      <c r="D170" s="8"/>
    </row>
    <row r="171" spans="1:4" x14ac:dyDescent="0.35">
      <c r="A171" s="8"/>
      <c r="B171" s="8"/>
      <c r="C171" s="8"/>
      <c r="D171" s="8"/>
    </row>
    <row r="172" spans="1:4" x14ac:dyDescent="0.35">
      <c r="A172" s="8"/>
      <c r="B172" s="8"/>
      <c r="C172" s="8"/>
      <c r="D172" s="8"/>
    </row>
    <row r="173" spans="1:4" x14ac:dyDescent="0.35">
      <c r="A173" s="8"/>
      <c r="B173" s="8"/>
      <c r="C173" s="8"/>
      <c r="D173" s="8"/>
    </row>
    <row r="174" spans="1:4" x14ac:dyDescent="0.35">
      <c r="A174" s="8"/>
      <c r="B174" s="8"/>
      <c r="C174" s="8"/>
      <c r="D174" s="8"/>
    </row>
    <row r="175" spans="1:4" x14ac:dyDescent="0.35">
      <c r="A175" s="8"/>
      <c r="B175" s="8"/>
      <c r="C175" s="8"/>
      <c r="D175" s="8"/>
    </row>
    <row r="176" spans="1:4" x14ac:dyDescent="0.35">
      <c r="A176" s="8"/>
      <c r="B176" s="8"/>
      <c r="C176" s="8"/>
      <c r="D176" s="8"/>
    </row>
    <row r="177" spans="1:4" x14ac:dyDescent="0.35">
      <c r="A177" s="8"/>
      <c r="B177" s="8"/>
      <c r="C177" s="8"/>
      <c r="D177" s="8"/>
    </row>
    <row r="178" spans="1:4" x14ac:dyDescent="0.35">
      <c r="A178" s="8"/>
      <c r="B178" s="8"/>
      <c r="C178" s="8"/>
      <c r="D178" s="8"/>
    </row>
    <row r="179" spans="1:4" x14ac:dyDescent="0.35">
      <c r="A179" s="8"/>
      <c r="B179" s="8"/>
      <c r="C179" s="8"/>
      <c r="D179" s="8"/>
    </row>
    <row r="180" spans="1:4" x14ac:dyDescent="0.35">
      <c r="A180" s="8"/>
      <c r="B180" s="8"/>
      <c r="C180" s="8"/>
      <c r="D180" s="8"/>
    </row>
    <row r="181" spans="1:4" x14ac:dyDescent="0.35">
      <c r="A181" s="8"/>
      <c r="B181" s="8"/>
      <c r="C181" s="8"/>
      <c r="D181" s="8"/>
    </row>
    <row r="182" spans="1:4" x14ac:dyDescent="0.35">
      <c r="A182" s="8"/>
      <c r="B182" s="8"/>
      <c r="C182" s="8"/>
      <c r="D182" s="8"/>
    </row>
    <row r="183" spans="1:4" x14ac:dyDescent="0.35">
      <c r="A183" s="8"/>
      <c r="B183" s="8"/>
      <c r="C183" s="8"/>
      <c r="D183" s="8"/>
    </row>
    <row r="184" spans="1:4" x14ac:dyDescent="0.35">
      <c r="A184" s="8"/>
      <c r="B184" s="8"/>
      <c r="C184" s="8"/>
      <c r="D184" s="8"/>
    </row>
    <row r="185" spans="1:4" x14ac:dyDescent="0.35">
      <c r="A185" s="8"/>
      <c r="B185" s="8"/>
      <c r="C185" s="8"/>
      <c r="D185" s="8"/>
    </row>
    <row r="186" spans="1:4" x14ac:dyDescent="0.35">
      <c r="A186" s="8"/>
      <c r="B186" s="8"/>
      <c r="C186" s="8"/>
      <c r="D186" s="8"/>
    </row>
    <row r="187" spans="1:4" x14ac:dyDescent="0.35">
      <c r="A187" s="8"/>
      <c r="B187" s="8"/>
      <c r="C187" s="8"/>
      <c r="D187" s="8"/>
    </row>
    <row r="188" spans="1:4" x14ac:dyDescent="0.35">
      <c r="A188" s="8"/>
      <c r="B188" s="8"/>
      <c r="C188" s="8"/>
      <c r="D188" s="8"/>
    </row>
    <row r="189" spans="1:4" x14ac:dyDescent="0.35">
      <c r="A189" s="8"/>
      <c r="B189" s="8"/>
      <c r="C189" s="8"/>
      <c r="D189" s="8"/>
    </row>
    <row r="190" spans="1:4" x14ac:dyDescent="0.35">
      <c r="A190" s="8"/>
      <c r="B190" s="8"/>
      <c r="C190" s="8"/>
      <c r="D190" s="8"/>
    </row>
    <row r="191" spans="1:4" x14ac:dyDescent="0.35">
      <c r="A191" s="8"/>
      <c r="B191" s="8"/>
      <c r="C191" s="8"/>
      <c r="D191" s="8"/>
    </row>
    <row r="192" spans="1:4" x14ac:dyDescent="0.35">
      <c r="A192" s="8"/>
      <c r="B192" s="8"/>
      <c r="C192" s="8"/>
      <c r="D192" s="8"/>
    </row>
    <row r="193" spans="1:4" x14ac:dyDescent="0.35">
      <c r="A193" s="8"/>
      <c r="B193" s="8"/>
      <c r="C193" s="8"/>
      <c r="D193" s="8"/>
    </row>
    <row r="194" spans="1:4" x14ac:dyDescent="0.35">
      <c r="A194" s="8"/>
      <c r="B194" s="8"/>
      <c r="C194" s="8"/>
      <c r="D194" s="8"/>
    </row>
    <row r="195" spans="1:4" x14ac:dyDescent="0.35">
      <c r="A195" s="8"/>
      <c r="B195" s="8"/>
      <c r="C195" s="8"/>
      <c r="D195" s="8"/>
    </row>
    <row r="196" spans="1:4" x14ac:dyDescent="0.35">
      <c r="A196" s="8"/>
      <c r="B196" s="8"/>
      <c r="C196" s="8"/>
      <c r="D196" s="8"/>
    </row>
    <row r="197" spans="1:4" x14ac:dyDescent="0.35">
      <c r="A197" s="8"/>
      <c r="B197" s="8"/>
      <c r="C197" s="8"/>
      <c r="D197" s="8"/>
    </row>
    <row r="198" spans="1:4" x14ac:dyDescent="0.35">
      <c r="A198" s="8"/>
      <c r="B198" s="8"/>
      <c r="C198" s="8"/>
      <c r="D198" s="8"/>
    </row>
    <row r="199" spans="1:4" x14ac:dyDescent="0.35">
      <c r="A199" s="8"/>
      <c r="B199" s="8"/>
      <c r="C199" s="8"/>
      <c r="D199" s="8"/>
    </row>
    <row r="200" spans="1:4" x14ac:dyDescent="0.35">
      <c r="A200" s="8"/>
      <c r="B200" s="8"/>
      <c r="C200" s="8"/>
      <c r="D200" s="8"/>
    </row>
    <row r="201" spans="1:4" x14ac:dyDescent="0.35">
      <c r="A201" s="8"/>
      <c r="B201" s="8"/>
      <c r="C201" s="8"/>
      <c r="D201" s="8"/>
    </row>
    <row r="202" spans="1:4" x14ac:dyDescent="0.35">
      <c r="A202" s="8"/>
      <c r="B202" s="8"/>
      <c r="C202" s="8"/>
      <c r="D202" s="8"/>
    </row>
    <row r="203" spans="1:4" x14ac:dyDescent="0.35">
      <c r="A203" s="8"/>
      <c r="B203" s="8"/>
      <c r="C203" s="8"/>
      <c r="D203" s="8"/>
    </row>
    <row r="204" spans="1:4" x14ac:dyDescent="0.35">
      <c r="A204" s="8"/>
      <c r="B204" s="8"/>
      <c r="C204" s="8"/>
      <c r="D204" s="8"/>
    </row>
    <row r="205" spans="1:4" x14ac:dyDescent="0.35">
      <c r="A205" s="8"/>
      <c r="B205" s="8"/>
      <c r="C205" s="8"/>
      <c r="D205" s="8"/>
    </row>
    <row r="206" spans="1:4" x14ac:dyDescent="0.35">
      <c r="A206" s="8"/>
      <c r="B206" s="8"/>
      <c r="C206" s="8"/>
      <c r="D206" s="8"/>
    </row>
    <row r="207" spans="1:4" x14ac:dyDescent="0.35">
      <c r="A207" s="8"/>
      <c r="B207" s="8"/>
      <c r="C207" s="8"/>
      <c r="D207" s="8"/>
    </row>
    <row r="208" spans="1:4" x14ac:dyDescent="0.35">
      <c r="A208" s="8"/>
      <c r="B208" s="8"/>
      <c r="C208" s="8"/>
      <c r="D208" s="8"/>
    </row>
    <row r="209" spans="1:4" x14ac:dyDescent="0.35">
      <c r="A209" s="8"/>
      <c r="B209" s="8"/>
      <c r="C209" s="8"/>
      <c r="D209" s="8"/>
    </row>
    <row r="210" spans="1:4" x14ac:dyDescent="0.35">
      <c r="A210" s="8"/>
      <c r="B210" s="8"/>
      <c r="C210" s="8"/>
      <c r="D210" s="8"/>
    </row>
    <row r="211" spans="1:4" x14ac:dyDescent="0.35">
      <c r="A211" s="8"/>
      <c r="B211" s="8"/>
      <c r="C211" s="8"/>
      <c r="D211" s="8"/>
    </row>
  </sheetData>
  <phoneticPr fontId="7" type="noConversion"/>
  <hyperlinks>
    <hyperlink ref="H18" location="Contents!A1" display="Back to contents" xr:uid="{CD6F805E-92B5-43E9-BFF6-172CCD2AB1EA}"/>
  </hyperlink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62"/>
  <sheetViews>
    <sheetView showGridLines="0" topLeftCell="A4" zoomScaleNormal="100" workbookViewId="0">
      <selection activeCell="K19" sqref="K19"/>
    </sheetView>
  </sheetViews>
  <sheetFormatPr defaultColWidth="9.1796875" defaultRowHeight="14.5" x14ac:dyDescent="0.35"/>
  <cols>
    <col min="2" max="5" width="12.26953125" style="13" customWidth="1"/>
    <col min="6" max="6" width="12.54296875" style="13" customWidth="1"/>
    <col min="7" max="12" width="9" customWidth="1"/>
  </cols>
  <sheetData>
    <row r="1" spans="1:10" x14ac:dyDescent="0.35">
      <c r="A1" s="3" t="str">
        <f>CONCATENATE("Figure 5.2 ",Contents!C7)</f>
        <v>Figure 5.2 Evolution of oil price forecasts</v>
      </c>
      <c r="B1" s="12"/>
      <c r="C1" s="12"/>
      <c r="D1" s="12"/>
      <c r="E1" s="12"/>
    </row>
    <row r="2" spans="1:10" x14ac:dyDescent="0.35">
      <c r="A2" s="3"/>
      <c r="B2" s="12"/>
      <c r="C2" s="12"/>
      <c r="D2" s="12"/>
      <c r="E2" s="12"/>
    </row>
    <row r="3" spans="1:10" x14ac:dyDescent="0.35">
      <c r="A3" t="s">
        <v>73</v>
      </c>
      <c r="B3" s="12"/>
      <c r="C3" s="12"/>
      <c r="D3" s="12"/>
      <c r="E3" s="12"/>
    </row>
    <row r="4" spans="1:10" ht="50.25" customHeight="1" x14ac:dyDescent="0.35">
      <c r="A4" s="25" t="s">
        <v>10</v>
      </c>
      <c r="B4" s="25">
        <v>2019</v>
      </c>
      <c r="C4" s="25">
        <v>2020</v>
      </c>
      <c r="D4" s="25">
        <v>2021</v>
      </c>
      <c r="E4" s="25">
        <v>2022</v>
      </c>
      <c r="F4" s="25">
        <v>2023</v>
      </c>
      <c r="G4" s="34">
        <v>2024</v>
      </c>
      <c r="H4" s="50">
        <v>2025</v>
      </c>
      <c r="I4" s="34">
        <v>2026</v>
      </c>
    </row>
    <row r="5" spans="1:10" x14ac:dyDescent="0.35">
      <c r="A5" s="57" t="s">
        <v>82</v>
      </c>
      <c r="B5" s="62">
        <v>61.999999975000001</v>
      </c>
      <c r="C5" s="62">
        <v>65</v>
      </c>
      <c r="D5" s="62">
        <v>65</v>
      </c>
      <c r="E5" s="62"/>
      <c r="F5" s="62"/>
      <c r="G5" s="62"/>
      <c r="H5" s="62"/>
      <c r="I5" s="62"/>
      <c r="J5" s="13"/>
    </row>
    <row r="6" spans="1:10" x14ac:dyDescent="0.35">
      <c r="A6" s="57" t="s">
        <v>83</v>
      </c>
      <c r="B6" s="62">
        <v>64.400000199999994</v>
      </c>
      <c r="C6" s="62">
        <v>65.000000200000002</v>
      </c>
      <c r="D6" s="62">
        <v>65.000000200000002</v>
      </c>
      <c r="E6" s="62"/>
      <c r="F6" s="62"/>
      <c r="G6" s="62"/>
      <c r="H6" s="62"/>
      <c r="I6" s="62"/>
      <c r="J6" s="13"/>
    </row>
    <row r="7" spans="1:10" x14ac:dyDescent="0.35">
      <c r="A7" s="57" t="s">
        <v>84</v>
      </c>
      <c r="B7" s="62">
        <v>69.511850500000008</v>
      </c>
      <c r="C7" s="62">
        <v>68.000000200000002</v>
      </c>
      <c r="D7" s="62">
        <v>68.000000200000002</v>
      </c>
      <c r="E7" s="62"/>
      <c r="F7" s="62"/>
      <c r="G7" s="62"/>
      <c r="H7" s="62"/>
      <c r="I7" s="62"/>
      <c r="J7" s="13"/>
    </row>
    <row r="8" spans="1:10" x14ac:dyDescent="0.35">
      <c r="A8" s="57" t="s">
        <v>85</v>
      </c>
      <c r="B8" s="62">
        <v>67.011849999999995</v>
      </c>
      <c r="C8" s="62">
        <v>67.999999700000004</v>
      </c>
      <c r="D8" s="62">
        <v>67.999999700000004</v>
      </c>
      <c r="E8" s="62"/>
      <c r="F8" s="62"/>
      <c r="G8" s="62"/>
      <c r="H8" s="62"/>
      <c r="I8" s="62"/>
      <c r="J8" s="13"/>
    </row>
    <row r="9" spans="1:10" x14ac:dyDescent="0.35">
      <c r="A9" s="57" t="s">
        <v>86</v>
      </c>
      <c r="B9" s="62">
        <v>65</v>
      </c>
      <c r="C9" s="62">
        <v>66</v>
      </c>
      <c r="D9" s="62">
        <v>66</v>
      </c>
      <c r="E9" s="62"/>
      <c r="F9" s="62"/>
      <c r="G9" s="62"/>
      <c r="H9" s="62"/>
      <c r="I9" s="62"/>
      <c r="J9" s="13"/>
    </row>
    <row r="10" spans="1:10" x14ac:dyDescent="0.35">
      <c r="A10" s="57" t="s">
        <v>87</v>
      </c>
      <c r="B10" s="62">
        <v>64.400000000000006</v>
      </c>
      <c r="C10" s="62">
        <v>66</v>
      </c>
      <c r="D10" s="62">
        <v>66</v>
      </c>
      <c r="E10" s="62"/>
      <c r="F10" s="62"/>
      <c r="G10" s="62"/>
      <c r="H10" s="62"/>
      <c r="I10" s="62"/>
      <c r="J10" s="13"/>
    </row>
    <row r="11" spans="1:10" x14ac:dyDescent="0.35">
      <c r="A11" s="57" t="s">
        <v>82</v>
      </c>
      <c r="B11" s="62">
        <v>64.400000000000006</v>
      </c>
      <c r="C11" s="62">
        <v>66.5</v>
      </c>
      <c r="D11" s="62">
        <v>66</v>
      </c>
      <c r="E11" s="62">
        <v>66</v>
      </c>
      <c r="F11" s="62"/>
      <c r="G11" s="62"/>
      <c r="H11" s="62"/>
      <c r="I11" s="62"/>
      <c r="J11" s="13"/>
    </row>
    <row r="12" spans="1:10" x14ac:dyDescent="0.35">
      <c r="A12" s="57" t="s">
        <v>83</v>
      </c>
      <c r="B12" s="62">
        <v>64.400000000000006</v>
      </c>
      <c r="C12" s="62">
        <v>40.4</v>
      </c>
      <c r="D12" s="62">
        <v>45</v>
      </c>
      <c r="E12" s="62">
        <v>45</v>
      </c>
      <c r="F12" s="62"/>
      <c r="G12" s="62"/>
      <c r="H12" s="62"/>
      <c r="I12" s="62"/>
      <c r="J12" s="13"/>
    </row>
    <row r="13" spans="1:10" x14ac:dyDescent="0.35">
      <c r="A13" s="57" t="s">
        <v>88</v>
      </c>
      <c r="B13" s="62"/>
      <c r="C13" s="62">
        <v>41.999424999999995</v>
      </c>
      <c r="D13" s="62">
        <v>45</v>
      </c>
      <c r="E13" s="62">
        <v>50</v>
      </c>
      <c r="F13" s="62"/>
      <c r="G13" s="62"/>
      <c r="H13" s="62"/>
      <c r="I13" s="62"/>
      <c r="J13" s="13"/>
    </row>
    <row r="14" spans="1:10" x14ac:dyDescent="0.35">
      <c r="A14" s="57" t="s">
        <v>84</v>
      </c>
      <c r="B14" s="62"/>
      <c r="C14" s="62">
        <v>36.991091666666662</v>
      </c>
      <c r="D14" s="62">
        <v>45</v>
      </c>
      <c r="E14" s="62">
        <v>50</v>
      </c>
      <c r="F14" s="62"/>
      <c r="G14" s="62"/>
      <c r="H14" s="62"/>
      <c r="I14" s="62"/>
      <c r="J14" s="13"/>
    </row>
    <row r="15" spans="1:10" x14ac:dyDescent="0.35">
      <c r="A15" s="57" t="s">
        <v>85</v>
      </c>
      <c r="B15" s="62"/>
      <c r="C15" s="62">
        <v>40</v>
      </c>
      <c r="D15" s="62">
        <v>45</v>
      </c>
      <c r="E15" s="62">
        <v>50</v>
      </c>
      <c r="F15" s="62"/>
      <c r="G15" s="62"/>
      <c r="H15" s="62"/>
      <c r="I15" s="62"/>
      <c r="J15" s="13"/>
    </row>
    <row r="16" spans="1:10" x14ac:dyDescent="0.35">
      <c r="A16" s="57" t="s">
        <v>86</v>
      </c>
      <c r="B16" s="62"/>
      <c r="C16" s="62">
        <v>42</v>
      </c>
      <c r="D16" s="62">
        <v>47</v>
      </c>
      <c r="E16" s="62">
        <v>52</v>
      </c>
      <c r="F16" s="62"/>
      <c r="G16" s="62"/>
      <c r="H16" s="62"/>
      <c r="I16" s="62"/>
      <c r="J16" s="13"/>
    </row>
    <row r="17" spans="1:11" x14ac:dyDescent="0.35">
      <c r="A17" s="57" t="s">
        <v>87</v>
      </c>
      <c r="B17" s="62"/>
      <c r="C17" s="62">
        <v>40.799999999999997</v>
      </c>
      <c r="D17" s="62">
        <v>45</v>
      </c>
      <c r="E17" s="62">
        <v>50</v>
      </c>
      <c r="F17" s="62"/>
      <c r="G17" s="62"/>
      <c r="H17" s="62"/>
      <c r="I17" s="62"/>
      <c r="J17" s="13"/>
    </row>
    <row r="18" spans="1:11" x14ac:dyDescent="0.35">
      <c r="A18" s="57" t="s">
        <v>82</v>
      </c>
      <c r="B18" s="62"/>
      <c r="C18" s="62">
        <v>41.8</v>
      </c>
      <c r="D18" s="62">
        <v>50</v>
      </c>
      <c r="E18" s="62">
        <v>55</v>
      </c>
      <c r="F18" s="62">
        <v>57</v>
      </c>
      <c r="G18" s="62"/>
      <c r="H18" s="62"/>
      <c r="I18" s="62"/>
      <c r="J18" s="13"/>
    </row>
    <row r="19" spans="1:11" x14ac:dyDescent="0.35">
      <c r="A19" s="57" t="s">
        <v>83</v>
      </c>
      <c r="B19" s="62"/>
      <c r="C19" s="62"/>
      <c r="D19" s="62">
        <v>62</v>
      </c>
      <c r="E19" s="62">
        <v>60</v>
      </c>
      <c r="F19" s="62">
        <v>60</v>
      </c>
      <c r="G19" s="62"/>
      <c r="H19" s="62"/>
      <c r="I19" s="62"/>
      <c r="J19" s="13"/>
      <c r="K19" s="7" t="s">
        <v>5</v>
      </c>
    </row>
    <row r="20" spans="1:11" x14ac:dyDescent="0.35">
      <c r="A20" s="57" t="s">
        <v>84</v>
      </c>
      <c r="B20" s="62"/>
      <c r="C20" s="62"/>
      <c r="D20" s="62">
        <v>62</v>
      </c>
      <c r="E20" s="62">
        <v>60</v>
      </c>
      <c r="F20" s="62">
        <v>60</v>
      </c>
      <c r="G20" s="62"/>
      <c r="H20" s="62"/>
      <c r="I20" s="62"/>
      <c r="J20" s="13"/>
    </row>
    <row r="21" spans="1:11" x14ac:dyDescent="0.35">
      <c r="A21" s="57" t="s">
        <v>85</v>
      </c>
      <c r="B21" s="62"/>
      <c r="C21" s="62"/>
      <c r="D21" s="62">
        <v>66.7</v>
      </c>
      <c r="E21" s="62">
        <v>65</v>
      </c>
      <c r="F21" s="62">
        <v>63</v>
      </c>
      <c r="G21" s="62"/>
      <c r="H21" s="62"/>
      <c r="I21" s="62"/>
      <c r="J21" s="13"/>
    </row>
    <row r="22" spans="1:11" x14ac:dyDescent="0.35">
      <c r="A22" s="57" t="s">
        <v>86</v>
      </c>
      <c r="B22" s="62"/>
      <c r="C22" s="62"/>
      <c r="D22" s="62">
        <v>68.7</v>
      </c>
      <c r="E22" s="62">
        <v>67</v>
      </c>
      <c r="F22" s="62">
        <v>65</v>
      </c>
      <c r="G22" s="62"/>
      <c r="H22" s="62"/>
      <c r="I22" s="62"/>
      <c r="J22" s="13"/>
    </row>
    <row r="23" spans="1:11" x14ac:dyDescent="0.35">
      <c r="A23" s="57" t="s">
        <v>87</v>
      </c>
      <c r="B23" s="62"/>
      <c r="C23" s="62"/>
      <c r="D23" s="62">
        <v>71.5</v>
      </c>
      <c r="E23" s="62">
        <v>73</v>
      </c>
      <c r="F23" s="62">
        <v>68</v>
      </c>
      <c r="G23" s="62">
        <v>65</v>
      </c>
      <c r="H23" s="62"/>
      <c r="I23" s="62"/>
      <c r="J23" s="13"/>
    </row>
    <row r="24" spans="1:11" x14ac:dyDescent="0.35">
      <c r="A24" s="57" t="s">
        <v>82</v>
      </c>
      <c r="B24" s="62"/>
      <c r="C24" s="62"/>
      <c r="D24" s="62">
        <v>70.7</v>
      </c>
      <c r="E24" s="62">
        <v>78</v>
      </c>
      <c r="F24" s="62">
        <v>72</v>
      </c>
      <c r="G24" s="62">
        <v>70</v>
      </c>
      <c r="H24" s="62"/>
      <c r="I24" s="62"/>
      <c r="J24" s="13"/>
    </row>
    <row r="25" spans="1:11" x14ac:dyDescent="0.35">
      <c r="A25" s="57" t="s">
        <v>83</v>
      </c>
      <c r="B25" s="62"/>
      <c r="C25" s="62"/>
      <c r="D25" s="62"/>
      <c r="E25" s="62">
        <v>103</v>
      </c>
      <c r="F25" s="62">
        <v>80</v>
      </c>
      <c r="G25" s="62">
        <v>75</v>
      </c>
      <c r="H25" s="62"/>
      <c r="I25" s="62"/>
      <c r="J25" s="13"/>
    </row>
    <row r="26" spans="1:11" x14ac:dyDescent="0.35">
      <c r="A26" s="57" t="s">
        <v>84</v>
      </c>
      <c r="B26" s="62"/>
      <c r="C26" s="62"/>
      <c r="D26" s="62"/>
      <c r="E26" s="62">
        <v>103</v>
      </c>
      <c r="F26" s="62">
        <v>90</v>
      </c>
      <c r="G26" s="62">
        <v>85</v>
      </c>
      <c r="H26" s="62"/>
      <c r="I26" s="62"/>
      <c r="J26" s="13"/>
    </row>
    <row r="27" spans="1:11" x14ac:dyDescent="0.35">
      <c r="A27" s="57" t="s">
        <v>85</v>
      </c>
      <c r="B27" s="62"/>
      <c r="C27" s="62"/>
      <c r="D27" s="62"/>
      <c r="E27" s="62">
        <v>108</v>
      </c>
      <c r="F27" s="62">
        <v>92</v>
      </c>
      <c r="G27" s="62">
        <v>85</v>
      </c>
      <c r="H27" s="62"/>
      <c r="I27" s="62"/>
      <c r="J27" s="13"/>
    </row>
    <row r="28" spans="1:11" x14ac:dyDescent="0.35">
      <c r="A28" s="57" t="s">
        <v>86</v>
      </c>
      <c r="B28" s="62"/>
      <c r="C28" s="62"/>
      <c r="D28" s="62"/>
      <c r="E28" s="62">
        <v>105</v>
      </c>
      <c r="F28" s="62">
        <v>92</v>
      </c>
      <c r="G28" s="62">
        <v>85</v>
      </c>
      <c r="H28" s="62"/>
      <c r="I28" s="62"/>
      <c r="J28" s="13"/>
    </row>
    <row r="29" spans="1:11" x14ac:dyDescent="0.35">
      <c r="A29" s="57" t="s">
        <v>87</v>
      </c>
      <c r="B29" s="62"/>
      <c r="C29" s="62"/>
      <c r="D29" s="62"/>
      <c r="E29" s="62">
        <v>102</v>
      </c>
      <c r="F29" s="62">
        <v>92</v>
      </c>
      <c r="G29" s="62">
        <v>85</v>
      </c>
      <c r="H29" s="62">
        <v>80</v>
      </c>
      <c r="I29" s="62"/>
      <c r="J29" s="13"/>
    </row>
    <row r="30" spans="1:11" x14ac:dyDescent="0.35">
      <c r="A30" s="57" t="s">
        <v>82</v>
      </c>
      <c r="B30" s="62"/>
      <c r="C30" s="62"/>
      <c r="D30" s="62"/>
      <c r="E30" s="62">
        <v>100.4</v>
      </c>
      <c r="F30" s="62">
        <v>89</v>
      </c>
      <c r="G30" s="62">
        <v>85</v>
      </c>
      <c r="H30" s="62">
        <v>80</v>
      </c>
      <c r="I30" s="62"/>
      <c r="J30" s="13"/>
    </row>
    <row r="31" spans="1:11" x14ac:dyDescent="0.35">
      <c r="A31" s="57" t="s">
        <v>83</v>
      </c>
      <c r="B31" s="62"/>
      <c r="C31" s="62"/>
      <c r="D31" s="62"/>
      <c r="E31" s="62"/>
      <c r="F31" s="62">
        <v>87</v>
      </c>
      <c r="G31" s="62">
        <v>85</v>
      </c>
      <c r="H31" s="62">
        <v>80</v>
      </c>
      <c r="I31" s="62"/>
      <c r="J31" s="13"/>
    </row>
    <row r="32" spans="1:11" x14ac:dyDescent="0.35">
      <c r="A32" s="57" t="s">
        <v>84</v>
      </c>
      <c r="B32" s="62"/>
      <c r="C32" s="62"/>
      <c r="D32" s="62"/>
      <c r="E32" s="62"/>
      <c r="F32" s="62">
        <v>85</v>
      </c>
      <c r="G32" s="62">
        <v>85</v>
      </c>
      <c r="H32" s="62">
        <v>80</v>
      </c>
      <c r="I32" s="62"/>
      <c r="J32" s="13"/>
    </row>
    <row r="33" spans="1:10" ht="15" customHeight="1" x14ac:dyDescent="0.35">
      <c r="A33" s="57" t="s">
        <v>85</v>
      </c>
      <c r="B33" s="62"/>
      <c r="C33" s="62"/>
      <c r="D33" s="62"/>
      <c r="E33" s="62"/>
      <c r="F33" s="62">
        <v>81</v>
      </c>
      <c r="G33" s="62">
        <v>82</v>
      </c>
      <c r="H33" s="62">
        <v>80</v>
      </c>
      <c r="I33" s="62"/>
      <c r="J33" s="13"/>
    </row>
    <row r="34" spans="1:10" ht="15" customHeight="1" x14ac:dyDescent="0.35">
      <c r="A34" s="57" t="s">
        <v>86</v>
      </c>
      <c r="B34" s="62"/>
      <c r="C34" s="62"/>
      <c r="D34" s="62"/>
      <c r="E34" s="62"/>
      <c r="F34" s="62">
        <v>82</v>
      </c>
      <c r="G34" s="62">
        <v>82</v>
      </c>
      <c r="H34" s="62">
        <v>80</v>
      </c>
      <c r="I34" s="62"/>
      <c r="J34" s="13"/>
    </row>
    <row r="35" spans="1:10" ht="15" customHeight="1" x14ac:dyDescent="0.35">
      <c r="A35" s="57" t="s">
        <v>87</v>
      </c>
      <c r="B35" s="62"/>
      <c r="C35" s="62"/>
      <c r="D35" s="62"/>
      <c r="E35" s="62"/>
      <c r="F35" s="62">
        <v>84</v>
      </c>
      <c r="G35" s="62">
        <v>84</v>
      </c>
      <c r="H35" s="62">
        <v>82</v>
      </c>
      <c r="I35" s="62">
        <v>80</v>
      </c>
      <c r="J35" s="13"/>
    </row>
    <row r="36" spans="1:10" ht="15" customHeight="1" x14ac:dyDescent="0.35">
      <c r="A36" s="57" t="s">
        <v>82</v>
      </c>
      <c r="B36" s="62"/>
      <c r="C36" s="62"/>
      <c r="D36" s="62"/>
      <c r="E36" s="62"/>
      <c r="F36" s="62">
        <v>82.6</v>
      </c>
      <c r="G36" s="62">
        <v>82</v>
      </c>
      <c r="H36" s="62">
        <v>81</v>
      </c>
      <c r="I36" s="62">
        <v>80</v>
      </c>
      <c r="J36" s="13"/>
    </row>
    <row r="37" spans="1:10" ht="15" customHeight="1" x14ac:dyDescent="0.35">
      <c r="A37" s="57" t="s">
        <v>83</v>
      </c>
      <c r="B37" s="62"/>
      <c r="C37" s="62"/>
      <c r="D37" s="62"/>
      <c r="E37" s="62"/>
      <c r="F37" s="62"/>
      <c r="G37" s="62">
        <v>82</v>
      </c>
      <c r="H37" s="62">
        <v>81</v>
      </c>
      <c r="I37" s="62">
        <v>80</v>
      </c>
      <c r="J37" s="13"/>
    </row>
    <row r="38" spans="1:10" ht="15" customHeight="1" x14ac:dyDescent="0.35">
      <c r="A38" s="1"/>
      <c r="B38" s="2"/>
      <c r="C38" s="2"/>
      <c r="D38" s="2"/>
      <c r="E38" s="2"/>
      <c r="F38" s="2"/>
    </row>
    <row r="39" spans="1:10" ht="15" customHeight="1" x14ac:dyDescent="0.35">
      <c r="A39" s="1"/>
      <c r="B39" s="2"/>
      <c r="C39" s="2"/>
      <c r="D39" s="2"/>
      <c r="E39" s="2"/>
      <c r="F39" s="2"/>
    </row>
    <row r="40" spans="1:10" ht="15" customHeight="1" x14ac:dyDescent="0.35">
      <c r="A40" s="1"/>
      <c r="B40" s="2"/>
      <c r="C40" s="2"/>
      <c r="D40" s="2"/>
      <c r="E40" s="2"/>
      <c r="F40" s="2"/>
    </row>
    <row r="41" spans="1:10" ht="15" customHeight="1" x14ac:dyDescent="0.35">
      <c r="A41" s="1"/>
      <c r="B41" s="2"/>
      <c r="C41" s="2"/>
      <c r="D41" s="2"/>
      <c r="E41" s="2"/>
      <c r="F41" s="2"/>
    </row>
    <row r="42" spans="1:10" ht="15" customHeight="1" x14ac:dyDescent="0.35">
      <c r="A42" s="1"/>
      <c r="B42" s="2"/>
      <c r="C42" s="2"/>
      <c r="D42" s="2"/>
      <c r="E42" s="2"/>
      <c r="F42" s="2"/>
    </row>
    <row r="43" spans="1:10" ht="15" customHeight="1" x14ac:dyDescent="0.35">
      <c r="A43" s="1"/>
      <c r="B43" s="2"/>
      <c r="C43" s="2"/>
      <c r="D43" s="2"/>
      <c r="E43" s="2"/>
      <c r="F43" s="2"/>
    </row>
    <row r="44" spans="1:10" ht="15" customHeight="1" x14ac:dyDescent="0.35">
      <c r="A44" s="1"/>
      <c r="B44" s="2"/>
      <c r="C44" s="2"/>
      <c r="D44" s="2"/>
      <c r="E44" s="2"/>
      <c r="F44" s="2"/>
    </row>
    <row r="45" spans="1:10" ht="15" customHeight="1" x14ac:dyDescent="0.35">
      <c r="A45" s="1"/>
      <c r="B45" s="2"/>
      <c r="C45" s="2"/>
      <c r="D45" s="2"/>
      <c r="E45" s="2"/>
      <c r="F45" s="2"/>
      <c r="G45" s="17"/>
      <c r="H45" s="17"/>
    </row>
    <row r="46" spans="1:10" ht="15" customHeight="1" x14ac:dyDescent="0.35">
      <c r="A46" s="1"/>
      <c r="B46" s="2"/>
      <c r="C46" s="2"/>
      <c r="D46" s="2"/>
      <c r="E46" s="2"/>
      <c r="F46" s="2"/>
      <c r="G46" s="17"/>
      <c r="H46" s="17"/>
    </row>
    <row r="47" spans="1:10" ht="15" customHeight="1" x14ac:dyDescent="0.35">
      <c r="A47" s="1"/>
      <c r="B47" s="2"/>
      <c r="C47" s="2"/>
      <c r="D47" s="2"/>
      <c r="E47" s="2"/>
      <c r="F47" s="2"/>
      <c r="G47" s="17"/>
      <c r="H47" s="17"/>
    </row>
    <row r="48" spans="1:10" x14ac:dyDescent="0.35">
      <c r="A48" s="1"/>
      <c r="B48" s="2"/>
      <c r="C48" s="2"/>
      <c r="D48" s="2"/>
      <c r="E48" s="2"/>
      <c r="F48" s="2"/>
    </row>
    <row r="49" spans="1:6" x14ac:dyDescent="0.35">
      <c r="A49" s="1"/>
      <c r="B49" s="2"/>
      <c r="C49" s="2"/>
      <c r="D49" s="2"/>
      <c r="E49" s="2"/>
      <c r="F49" s="2"/>
    </row>
    <row r="50" spans="1:6" x14ac:dyDescent="0.35">
      <c r="A50" s="1"/>
      <c r="B50" s="2"/>
      <c r="C50" s="2"/>
      <c r="D50" s="2"/>
      <c r="E50" s="2"/>
      <c r="F50" s="2"/>
    </row>
    <row r="51" spans="1:6" x14ac:dyDescent="0.35">
      <c r="A51" s="1"/>
      <c r="B51" s="2"/>
      <c r="C51" s="2"/>
      <c r="D51" s="2"/>
      <c r="E51" s="2"/>
      <c r="F51" s="2"/>
    </row>
    <row r="52" spans="1:6" x14ac:dyDescent="0.35">
      <c r="A52" s="1"/>
      <c r="B52" s="2"/>
      <c r="C52" s="2"/>
      <c r="D52" s="2"/>
      <c r="E52" s="2"/>
      <c r="F52" s="2"/>
    </row>
    <row r="53" spans="1:6" x14ac:dyDescent="0.35">
      <c r="A53" s="1"/>
      <c r="B53" s="2"/>
      <c r="C53" s="2"/>
      <c r="D53" s="2"/>
      <c r="E53" s="2"/>
      <c r="F53" s="2"/>
    </row>
    <row r="54" spans="1:6" x14ac:dyDescent="0.35">
      <c r="A54" s="1"/>
      <c r="B54" s="2"/>
      <c r="C54" s="2"/>
      <c r="D54" s="2"/>
      <c r="E54" s="2"/>
      <c r="F54" s="2"/>
    </row>
    <row r="55" spans="1:6" x14ac:dyDescent="0.35">
      <c r="A55" s="1"/>
    </row>
    <row r="56" spans="1:6" x14ac:dyDescent="0.35">
      <c r="A56" s="1"/>
    </row>
    <row r="57" spans="1:6" x14ac:dyDescent="0.35">
      <c r="A57" s="1"/>
    </row>
    <row r="58" spans="1:6" x14ac:dyDescent="0.35">
      <c r="A58" s="1"/>
    </row>
    <row r="59" spans="1:6" x14ac:dyDescent="0.35">
      <c r="A59" s="1"/>
    </row>
    <row r="60" spans="1:6" x14ac:dyDescent="0.35">
      <c r="A60" s="1"/>
    </row>
    <row r="61" spans="1:6" x14ac:dyDescent="0.35">
      <c r="A61" s="1"/>
    </row>
    <row r="62" spans="1:6" x14ac:dyDescent="0.35">
      <c r="A62" s="1"/>
    </row>
  </sheetData>
  <hyperlinks>
    <hyperlink ref="K19" location="Contents!A1" display="Back to contents" xr:uid="{00000000-0004-0000-0300-000002000000}"/>
  </hyperlink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4BF15D-F08F-49F7-9FE9-B9C91907D4CF}">
  <dimension ref="A1:H114"/>
  <sheetViews>
    <sheetView showGridLines="0" topLeftCell="A4" workbookViewId="0">
      <selection activeCell="H21" sqref="H21"/>
    </sheetView>
  </sheetViews>
  <sheetFormatPr defaultRowHeight="14.5" x14ac:dyDescent="0.35"/>
  <cols>
    <col min="1" max="1" width="10.1796875" customWidth="1"/>
    <col min="2" max="3" width="8.90625" customWidth="1"/>
    <col min="4" max="4" width="14.7265625" customWidth="1"/>
    <col min="5" max="5" width="17" customWidth="1"/>
    <col min="6" max="6" width="14" customWidth="1"/>
    <col min="7" max="9" width="8.90625" customWidth="1"/>
  </cols>
  <sheetData>
    <row r="1" spans="1:7" x14ac:dyDescent="0.35">
      <c r="A1" s="3" t="str">
        <f>CONCATENATE("Figure 5.3 ",Contents!C8)</f>
        <v>Figure 5.3 Administered prices excluding the basic fuel price</v>
      </c>
    </row>
    <row r="2" spans="1:7" x14ac:dyDescent="0.35">
      <c r="A2" s="3"/>
    </row>
    <row r="3" spans="1:7" x14ac:dyDescent="0.35">
      <c r="A3" t="s">
        <v>71</v>
      </c>
    </row>
    <row r="4" spans="1:7" ht="54" customHeight="1" x14ac:dyDescent="0.35">
      <c r="A4" s="24" t="s">
        <v>10</v>
      </c>
      <c r="B4" s="24" t="s">
        <v>89</v>
      </c>
      <c r="C4" s="24" t="s">
        <v>117</v>
      </c>
      <c r="D4" s="24" t="s">
        <v>118</v>
      </c>
      <c r="E4" s="24" t="s">
        <v>120</v>
      </c>
      <c r="F4" s="24" t="s">
        <v>119</v>
      </c>
      <c r="G4" s="11"/>
    </row>
    <row r="5" spans="1:7" x14ac:dyDescent="0.35">
      <c r="A5" s="51">
        <v>43101</v>
      </c>
      <c r="B5" s="52">
        <v>4.1080763498773303</v>
      </c>
      <c r="C5" s="52"/>
      <c r="D5" s="62">
        <v>3</v>
      </c>
      <c r="E5" s="52">
        <v>4.5</v>
      </c>
      <c r="F5" s="62">
        <v>6</v>
      </c>
      <c r="G5" s="61"/>
    </row>
    <row r="6" spans="1:7" x14ac:dyDescent="0.35">
      <c r="A6" s="51">
        <v>43132</v>
      </c>
      <c r="B6" s="52">
        <v>4.1085241850375098</v>
      </c>
      <c r="C6" s="52"/>
      <c r="D6" s="62">
        <v>3</v>
      </c>
      <c r="E6" s="52">
        <v>4.5</v>
      </c>
      <c r="F6" s="62">
        <v>6</v>
      </c>
      <c r="G6" s="61"/>
    </row>
    <row r="7" spans="1:7" x14ac:dyDescent="0.35">
      <c r="A7" s="51">
        <v>43160</v>
      </c>
      <c r="B7" s="52">
        <v>4.6331628903521827</v>
      </c>
      <c r="C7" s="52"/>
      <c r="D7" s="62">
        <v>3</v>
      </c>
      <c r="E7" s="52">
        <v>4.5</v>
      </c>
      <c r="F7" s="62">
        <v>6</v>
      </c>
      <c r="G7" s="61"/>
    </row>
    <row r="8" spans="1:7" x14ac:dyDescent="0.35">
      <c r="A8" s="51">
        <v>43191</v>
      </c>
      <c r="B8" s="52">
        <v>5.5571695193441073</v>
      </c>
      <c r="C8" s="52"/>
      <c r="D8" s="62">
        <v>3</v>
      </c>
      <c r="E8" s="52">
        <v>4.5</v>
      </c>
      <c r="F8" s="62">
        <v>6</v>
      </c>
      <c r="G8" s="61"/>
    </row>
    <row r="9" spans="1:7" x14ac:dyDescent="0.35">
      <c r="A9" s="51">
        <v>43221</v>
      </c>
      <c r="B9" s="52">
        <v>5.5577883961128061</v>
      </c>
      <c r="C9" s="52"/>
      <c r="D9" s="62">
        <v>3</v>
      </c>
      <c r="E9" s="52">
        <v>4.5</v>
      </c>
      <c r="F9" s="62">
        <v>6</v>
      </c>
      <c r="G9" s="61"/>
    </row>
    <row r="10" spans="1:7" x14ac:dyDescent="0.35">
      <c r="A10" s="51">
        <v>43252</v>
      </c>
      <c r="B10" s="52">
        <v>5.5452862982224849</v>
      </c>
      <c r="C10" s="52"/>
      <c r="D10" s="62">
        <v>3</v>
      </c>
      <c r="E10" s="52">
        <v>4.5</v>
      </c>
      <c r="F10" s="62">
        <v>6</v>
      </c>
      <c r="G10" s="61"/>
    </row>
    <row r="11" spans="1:7" x14ac:dyDescent="0.35">
      <c r="A11" s="51">
        <v>43282</v>
      </c>
      <c r="B11" s="52">
        <v>7.5116293324101635</v>
      </c>
      <c r="C11" s="52"/>
      <c r="D11" s="62">
        <v>3</v>
      </c>
      <c r="E11" s="52">
        <v>4.5</v>
      </c>
      <c r="F11" s="62">
        <v>6</v>
      </c>
      <c r="G11" s="61"/>
    </row>
    <row r="12" spans="1:7" x14ac:dyDescent="0.35">
      <c r="A12" s="51">
        <v>43313</v>
      </c>
      <c r="B12" s="52">
        <v>7.534833483447323</v>
      </c>
      <c r="C12" s="52"/>
      <c r="D12" s="62">
        <v>3</v>
      </c>
      <c r="E12" s="52">
        <v>4.5</v>
      </c>
      <c r="F12" s="62">
        <v>6</v>
      </c>
      <c r="G12" s="61"/>
    </row>
    <row r="13" spans="1:7" x14ac:dyDescent="0.35">
      <c r="A13" s="51">
        <v>43344</v>
      </c>
      <c r="B13" s="52">
        <v>7.4427629002125739</v>
      </c>
      <c r="C13" s="52"/>
      <c r="D13" s="62">
        <v>3</v>
      </c>
      <c r="E13" s="52">
        <v>4.5</v>
      </c>
      <c r="F13" s="62">
        <v>6</v>
      </c>
      <c r="G13" s="61"/>
    </row>
    <row r="14" spans="1:7" x14ac:dyDescent="0.35">
      <c r="A14" s="51">
        <v>43374</v>
      </c>
      <c r="B14" s="52">
        <v>7.5281531690480685</v>
      </c>
      <c r="C14" s="52"/>
      <c r="D14" s="62">
        <v>3</v>
      </c>
      <c r="E14" s="52">
        <v>4.5</v>
      </c>
      <c r="F14" s="62">
        <v>6</v>
      </c>
      <c r="G14" s="61"/>
    </row>
    <row r="15" spans="1:7" x14ac:dyDescent="0.35">
      <c r="A15" s="51">
        <v>43405</v>
      </c>
      <c r="B15" s="52">
        <v>8.0379271290969676</v>
      </c>
      <c r="C15" s="52"/>
      <c r="D15" s="62">
        <v>3</v>
      </c>
      <c r="E15" s="52">
        <v>4.5</v>
      </c>
      <c r="F15" s="62">
        <v>6</v>
      </c>
      <c r="G15" s="61"/>
    </row>
    <row r="16" spans="1:7" x14ac:dyDescent="0.35">
      <c r="A16" s="51">
        <v>43435</v>
      </c>
      <c r="B16" s="52">
        <v>8.1322457170735838</v>
      </c>
      <c r="C16" s="52"/>
      <c r="D16" s="62">
        <v>3</v>
      </c>
      <c r="E16" s="52">
        <v>4.5</v>
      </c>
      <c r="F16" s="62">
        <v>6</v>
      </c>
      <c r="G16" s="61"/>
    </row>
    <row r="17" spans="1:8" x14ac:dyDescent="0.35">
      <c r="A17" s="51">
        <v>43466</v>
      </c>
      <c r="B17" s="52">
        <v>7.5953487211334769</v>
      </c>
      <c r="C17" s="52"/>
      <c r="D17" s="62">
        <v>3</v>
      </c>
      <c r="E17" s="52">
        <v>4.5</v>
      </c>
      <c r="F17" s="62">
        <v>6</v>
      </c>
      <c r="G17" s="61"/>
    </row>
    <row r="18" spans="1:8" x14ac:dyDescent="0.35">
      <c r="A18" s="51">
        <v>43497</v>
      </c>
      <c r="B18" s="52">
        <v>7.5937244749928468</v>
      </c>
      <c r="C18" s="52"/>
      <c r="D18" s="62">
        <v>3</v>
      </c>
      <c r="E18" s="52">
        <v>4.5</v>
      </c>
      <c r="F18" s="62">
        <v>6</v>
      </c>
      <c r="G18" s="61"/>
    </row>
    <row r="19" spans="1:8" x14ac:dyDescent="0.35">
      <c r="A19" s="51">
        <v>43525</v>
      </c>
      <c r="B19" s="52">
        <v>7.1610664532257617</v>
      </c>
      <c r="C19" s="52"/>
      <c r="D19" s="62">
        <v>3</v>
      </c>
      <c r="E19" s="52">
        <v>4.5</v>
      </c>
      <c r="F19" s="62">
        <v>6</v>
      </c>
      <c r="G19" s="61"/>
    </row>
    <row r="20" spans="1:8" x14ac:dyDescent="0.35">
      <c r="A20" s="51">
        <v>43556</v>
      </c>
      <c r="B20" s="52">
        <v>5.9148094166809662</v>
      </c>
      <c r="C20" s="52"/>
      <c r="D20" s="62">
        <v>3</v>
      </c>
      <c r="E20" s="52">
        <v>4.5</v>
      </c>
      <c r="F20" s="62">
        <v>6</v>
      </c>
      <c r="G20" s="61"/>
    </row>
    <row r="21" spans="1:8" x14ac:dyDescent="0.35">
      <c r="A21" s="51">
        <v>43586</v>
      </c>
      <c r="B21" s="52">
        <v>5.9128453432091721</v>
      </c>
      <c r="C21" s="52"/>
      <c r="D21" s="62">
        <v>3</v>
      </c>
      <c r="E21" s="52">
        <v>4.5</v>
      </c>
      <c r="F21" s="62">
        <v>6</v>
      </c>
      <c r="G21" s="61"/>
      <c r="H21" s="7" t="s">
        <v>11</v>
      </c>
    </row>
    <row r="22" spans="1:8" x14ac:dyDescent="0.35">
      <c r="A22" s="51">
        <v>43617</v>
      </c>
      <c r="B22" s="52">
        <v>6.4217465690879383</v>
      </c>
      <c r="C22" s="52"/>
      <c r="D22" s="62">
        <v>3</v>
      </c>
      <c r="E22" s="52">
        <v>4.5</v>
      </c>
      <c r="F22" s="62">
        <v>6</v>
      </c>
      <c r="G22" s="61"/>
    </row>
    <row r="23" spans="1:8" x14ac:dyDescent="0.35">
      <c r="A23" s="51">
        <v>43647</v>
      </c>
      <c r="B23" s="52">
        <v>6.3430550504122607</v>
      </c>
      <c r="C23" s="52"/>
      <c r="D23" s="62">
        <v>3</v>
      </c>
      <c r="E23" s="52">
        <v>4.5</v>
      </c>
      <c r="F23" s="62">
        <v>6</v>
      </c>
      <c r="G23" s="61"/>
    </row>
    <row r="24" spans="1:8" x14ac:dyDescent="0.35">
      <c r="A24" s="51">
        <v>43678</v>
      </c>
      <c r="B24" s="52">
        <v>6.5940903110647264</v>
      </c>
      <c r="C24" s="52"/>
      <c r="D24" s="62">
        <v>3</v>
      </c>
      <c r="E24" s="52">
        <v>4.5</v>
      </c>
      <c r="F24" s="62">
        <v>6</v>
      </c>
      <c r="G24" s="61"/>
    </row>
    <row r="25" spans="1:8" x14ac:dyDescent="0.35">
      <c r="A25" s="51">
        <v>43709</v>
      </c>
      <c r="B25" s="52">
        <v>6.6054255833110975</v>
      </c>
      <c r="C25" s="52"/>
      <c r="D25" s="62">
        <v>3</v>
      </c>
      <c r="E25" s="52">
        <v>4.5</v>
      </c>
      <c r="F25" s="62">
        <v>6</v>
      </c>
      <c r="G25" s="61"/>
    </row>
    <row r="26" spans="1:8" x14ac:dyDescent="0.35">
      <c r="A26" s="51">
        <v>43739</v>
      </c>
      <c r="B26" s="52">
        <v>6.5257739628253653</v>
      </c>
      <c r="C26" s="52"/>
      <c r="D26" s="62">
        <v>3</v>
      </c>
      <c r="E26" s="52">
        <v>4.5</v>
      </c>
      <c r="F26" s="62">
        <v>6</v>
      </c>
      <c r="G26" s="61"/>
    </row>
    <row r="27" spans="1:8" x14ac:dyDescent="0.35">
      <c r="A27" s="51">
        <v>43770</v>
      </c>
      <c r="B27" s="52">
        <v>6.0141587096601112</v>
      </c>
      <c r="C27" s="52"/>
      <c r="D27" s="62">
        <v>3</v>
      </c>
      <c r="E27" s="52">
        <v>4.5</v>
      </c>
      <c r="F27" s="62">
        <v>6</v>
      </c>
      <c r="G27" s="61"/>
    </row>
    <row r="28" spans="1:8" x14ac:dyDescent="0.35">
      <c r="A28" s="51">
        <v>43800</v>
      </c>
      <c r="B28" s="52">
        <v>6.0717241404130151</v>
      </c>
      <c r="C28" s="52"/>
      <c r="D28" s="62">
        <v>3</v>
      </c>
      <c r="E28" s="52">
        <v>4.5</v>
      </c>
      <c r="F28" s="62">
        <v>6</v>
      </c>
      <c r="G28" s="61"/>
    </row>
    <row r="29" spans="1:8" x14ac:dyDescent="0.35">
      <c r="A29" s="51">
        <v>43831</v>
      </c>
      <c r="B29" s="52">
        <v>6.6814686592772343</v>
      </c>
      <c r="C29" s="52"/>
      <c r="D29" s="62">
        <v>3</v>
      </c>
      <c r="E29" s="52">
        <v>4.5</v>
      </c>
      <c r="F29" s="62">
        <v>6</v>
      </c>
      <c r="G29" s="61"/>
    </row>
    <row r="30" spans="1:8" x14ac:dyDescent="0.35">
      <c r="A30" s="51">
        <v>43862</v>
      </c>
      <c r="B30" s="52">
        <v>6.6804213287587677</v>
      </c>
      <c r="C30" s="52"/>
      <c r="D30" s="62">
        <v>3</v>
      </c>
      <c r="E30" s="52">
        <v>4.5</v>
      </c>
      <c r="F30" s="62">
        <v>6</v>
      </c>
      <c r="G30" s="61"/>
    </row>
    <row r="31" spans="1:8" x14ac:dyDescent="0.35">
      <c r="A31" s="51">
        <v>43891</v>
      </c>
      <c r="B31" s="52">
        <v>6.5995490479545005</v>
      </c>
      <c r="C31" s="52"/>
      <c r="D31" s="62">
        <v>3</v>
      </c>
      <c r="E31" s="52">
        <v>4.5</v>
      </c>
      <c r="F31" s="62">
        <v>6</v>
      </c>
      <c r="G31" s="61"/>
    </row>
    <row r="32" spans="1:8" x14ac:dyDescent="0.35">
      <c r="A32" s="51">
        <v>43922</v>
      </c>
      <c r="B32" s="52">
        <v>6.4513553654867106</v>
      </c>
      <c r="C32" s="52"/>
      <c r="D32" s="62">
        <v>3</v>
      </c>
      <c r="E32" s="52">
        <v>4.5</v>
      </c>
      <c r="F32" s="62">
        <v>6</v>
      </c>
      <c r="G32" s="61"/>
    </row>
    <row r="33" spans="1:7" x14ac:dyDescent="0.35">
      <c r="A33" s="51">
        <v>43952</v>
      </c>
      <c r="B33" s="52">
        <v>6.4792897371322766</v>
      </c>
      <c r="C33" s="52"/>
      <c r="D33" s="62">
        <v>3</v>
      </c>
      <c r="E33" s="52">
        <v>4.5</v>
      </c>
      <c r="F33" s="62">
        <v>6</v>
      </c>
      <c r="G33" s="61"/>
    </row>
    <row r="34" spans="1:7" x14ac:dyDescent="0.35">
      <c r="A34" s="51">
        <v>43983</v>
      </c>
      <c r="B34" s="52">
        <v>5.9518157956319762</v>
      </c>
      <c r="C34" s="52"/>
      <c r="D34" s="62">
        <v>3</v>
      </c>
      <c r="E34" s="52">
        <v>4.5</v>
      </c>
      <c r="F34" s="62">
        <v>6</v>
      </c>
      <c r="G34" s="61"/>
    </row>
    <row r="35" spans="1:7" x14ac:dyDescent="0.35">
      <c r="A35" s="51">
        <v>44013</v>
      </c>
      <c r="B35" s="52">
        <v>4.9584547097532683</v>
      </c>
      <c r="C35" s="52"/>
      <c r="D35" s="62">
        <v>3</v>
      </c>
      <c r="E35" s="52">
        <v>4.5</v>
      </c>
      <c r="F35" s="62">
        <v>6</v>
      </c>
      <c r="G35" s="61"/>
    </row>
    <row r="36" spans="1:7" x14ac:dyDescent="0.35">
      <c r="A36" s="51">
        <v>44044</v>
      </c>
      <c r="B36" s="52">
        <v>4.8620727039856426</v>
      </c>
      <c r="C36" s="52"/>
      <c r="D36" s="62">
        <v>3</v>
      </c>
      <c r="E36" s="52">
        <v>4.5</v>
      </c>
      <c r="F36" s="62">
        <v>6</v>
      </c>
      <c r="G36" s="61"/>
    </row>
    <row r="37" spans="1:7" x14ac:dyDescent="0.35">
      <c r="A37" s="51">
        <v>44075</v>
      </c>
      <c r="B37" s="52">
        <v>4.863262746864927</v>
      </c>
      <c r="C37" s="52"/>
      <c r="D37" s="62">
        <v>3</v>
      </c>
      <c r="E37" s="52">
        <v>4.5</v>
      </c>
      <c r="F37" s="62">
        <v>6</v>
      </c>
      <c r="G37" s="61"/>
    </row>
    <row r="38" spans="1:7" x14ac:dyDescent="0.35">
      <c r="A38" s="51">
        <v>44105</v>
      </c>
      <c r="B38" s="52">
        <v>4.8748573546259166</v>
      </c>
      <c r="C38" s="52"/>
      <c r="D38" s="62">
        <v>3</v>
      </c>
      <c r="E38" s="52">
        <v>4.5</v>
      </c>
      <c r="F38" s="62">
        <v>6</v>
      </c>
      <c r="G38" s="61"/>
    </row>
    <row r="39" spans="1:7" x14ac:dyDescent="0.35">
      <c r="A39" s="51">
        <v>44136</v>
      </c>
      <c r="B39" s="52">
        <v>5.0750234290509733</v>
      </c>
      <c r="C39" s="52"/>
      <c r="D39" s="62">
        <v>3</v>
      </c>
      <c r="E39" s="52">
        <v>4.5</v>
      </c>
      <c r="F39" s="62">
        <v>6</v>
      </c>
      <c r="G39" s="61"/>
    </row>
    <row r="40" spans="1:7" x14ac:dyDescent="0.35">
      <c r="A40" s="51">
        <v>44166</v>
      </c>
      <c r="B40" s="52">
        <v>4.9106484575024867</v>
      </c>
      <c r="C40" s="52"/>
      <c r="D40" s="62">
        <v>3</v>
      </c>
      <c r="E40" s="52">
        <v>4.5</v>
      </c>
      <c r="F40" s="62">
        <v>6</v>
      </c>
      <c r="G40" s="61"/>
    </row>
    <row r="41" spans="1:7" x14ac:dyDescent="0.35">
      <c r="A41" s="51">
        <v>44197</v>
      </c>
      <c r="B41" s="52">
        <v>4.8151792284592876</v>
      </c>
      <c r="C41" s="52"/>
      <c r="D41" s="62">
        <v>3</v>
      </c>
      <c r="E41" s="52">
        <v>4.5</v>
      </c>
      <c r="F41" s="62">
        <v>6</v>
      </c>
      <c r="G41" s="61"/>
    </row>
    <row r="42" spans="1:7" x14ac:dyDescent="0.35">
      <c r="A42" s="51">
        <v>44228</v>
      </c>
      <c r="B42" s="52">
        <v>4.9938241709898135</v>
      </c>
      <c r="C42" s="52"/>
      <c r="D42" s="62">
        <v>3</v>
      </c>
      <c r="E42" s="52">
        <v>4.5</v>
      </c>
      <c r="F42" s="62">
        <v>6</v>
      </c>
      <c r="G42" s="61"/>
    </row>
    <row r="43" spans="1:7" x14ac:dyDescent="0.35">
      <c r="A43" s="51">
        <v>44256</v>
      </c>
      <c r="B43" s="52">
        <v>4.4158077378112282</v>
      </c>
      <c r="C43" s="52"/>
      <c r="D43" s="62">
        <v>3</v>
      </c>
      <c r="E43" s="52">
        <v>4.5</v>
      </c>
      <c r="F43" s="62">
        <v>6</v>
      </c>
      <c r="G43" s="61"/>
    </row>
    <row r="44" spans="1:7" x14ac:dyDescent="0.35">
      <c r="A44" s="51">
        <v>44287</v>
      </c>
      <c r="B44" s="52">
        <v>4.440447294465133</v>
      </c>
      <c r="C44" s="66"/>
      <c r="D44" s="62">
        <v>3</v>
      </c>
      <c r="E44" s="52">
        <v>4.5</v>
      </c>
      <c r="F44" s="62">
        <v>6</v>
      </c>
      <c r="G44" s="61"/>
    </row>
    <row r="45" spans="1:7" x14ac:dyDescent="0.35">
      <c r="A45" s="51">
        <v>44317</v>
      </c>
      <c r="B45" s="52">
        <v>4.4075971009160275</v>
      </c>
      <c r="C45" s="66"/>
      <c r="D45" s="62">
        <v>3</v>
      </c>
      <c r="E45" s="52">
        <v>4.5</v>
      </c>
      <c r="F45" s="62">
        <v>6</v>
      </c>
      <c r="G45" s="61"/>
    </row>
    <row r="46" spans="1:7" x14ac:dyDescent="0.35">
      <c r="A46" s="51">
        <v>44348</v>
      </c>
      <c r="B46" s="52">
        <v>4.4232020567291253</v>
      </c>
      <c r="C46" s="66"/>
      <c r="D46" s="62">
        <v>3</v>
      </c>
      <c r="E46" s="52">
        <v>4.5</v>
      </c>
      <c r="F46" s="62">
        <v>6</v>
      </c>
      <c r="G46" s="61"/>
    </row>
    <row r="47" spans="1:7" x14ac:dyDescent="0.35">
      <c r="A47" s="51">
        <v>44378</v>
      </c>
      <c r="B47" s="52">
        <v>6.1004186607432231</v>
      </c>
      <c r="C47" s="66"/>
      <c r="D47" s="62">
        <v>3</v>
      </c>
      <c r="E47" s="52">
        <v>4.5</v>
      </c>
      <c r="F47" s="62">
        <v>6</v>
      </c>
      <c r="G47" s="61"/>
    </row>
    <row r="48" spans="1:7" x14ac:dyDescent="0.35">
      <c r="A48" s="51">
        <v>44409</v>
      </c>
      <c r="B48" s="52">
        <v>6.1251241920639243</v>
      </c>
      <c r="C48" s="66"/>
      <c r="D48" s="62">
        <v>3</v>
      </c>
      <c r="E48" s="52">
        <v>4.5</v>
      </c>
      <c r="F48" s="62">
        <v>6</v>
      </c>
      <c r="G48" s="61"/>
    </row>
    <row r="49" spans="1:7" x14ac:dyDescent="0.35">
      <c r="A49" s="51">
        <v>44440</v>
      </c>
      <c r="B49" s="52">
        <v>6.3784562504747511</v>
      </c>
      <c r="C49" s="66"/>
      <c r="D49" s="62">
        <v>3</v>
      </c>
      <c r="E49" s="52">
        <v>4.5</v>
      </c>
      <c r="F49" s="62">
        <v>6</v>
      </c>
      <c r="G49" s="61"/>
    </row>
    <row r="50" spans="1:7" x14ac:dyDescent="0.35">
      <c r="A50" s="51">
        <v>44470</v>
      </c>
      <c r="B50" s="52">
        <v>6.3246391063034091</v>
      </c>
      <c r="C50" s="66"/>
      <c r="D50" s="62">
        <v>3</v>
      </c>
      <c r="E50" s="52">
        <v>4.5</v>
      </c>
      <c r="F50" s="62">
        <v>6</v>
      </c>
      <c r="G50" s="61"/>
    </row>
    <row r="51" spans="1:7" x14ac:dyDescent="0.35">
      <c r="A51" s="51">
        <v>44501</v>
      </c>
      <c r="B51" s="52">
        <v>6.163526174420797</v>
      </c>
      <c r="C51" s="66"/>
      <c r="D51" s="62">
        <v>3</v>
      </c>
      <c r="E51" s="52">
        <v>4.5</v>
      </c>
      <c r="F51" s="62">
        <v>6</v>
      </c>
      <c r="G51" s="61"/>
    </row>
    <row r="52" spans="1:7" x14ac:dyDescent="0.35">
      <c r="A52" s="51">
        <v>44531</v>
      </c>
      <c r="B52" s="52">
        <v>6.8472121276663911</v>
      </c>
      <c r="C52" s="66"/>
      <c r="D52" s="62">
        <v>3</v>
      </c>
      <c r="E52" s="52">
        <v>4.5</v>
      </c>
      <c r="F52" s="62">
        <v>6</v>
      </c>
      <c r="G52" s="61"/>
    </row>
    <row r="53" spans="1:7" x14ac:dyDescent="0.35">
      <c r="A53" s="51">
        <v>44562</v>
      </c>
      <c r="B53" s="52">
        <v>6.5194277463954453</v>
      </c>
      <c r="C53" s="66"/>
      <c r="D53" s="62">
        <v>3</v>
      </c>
      <c r="E53" s="52">
        <v>4.5</v>
      </c>
      <c r="F53" s="62">
        <v>6</v>
      </c>
      <c r="G53" s="61"/>
    </row>
    <row r="54" spans="1:7" x14ac:dyDescent="0.35">
      <c r="A54" s="51">
        <v>44593</v>
      </c>
      <c r="B54" s="52">
        <v>6.5126589579318939</v>
      </c>
      <c r="C54" s="66"/>
      <c r="D54" s="62">
        <v>3</v>
      </c>
      <c r="E54" s="52">
        <v>4.5</v>
      </c>
      <c r="F54" s="62">
        <v>6</v>
      </c>
      <c r="G54" s="61"/>
    </row>
    <row r="55" spans="1:7" x14ac:dyDescent="0.35">
      <c r="A55" s="51">
        <v>44621</v>
      </c>
      <c r="B55" s="52">
        <v>7.0353116678272265</v>
      </c>
      <c r="C55" s="66"/>
      <c r="D55" s="62">
        <v>3</v>
      </c>
      <c r="E55" s="52">
        <v>4.5</v>
      </c>
      <c r="F55" s="62">
        <v>6</v>
      </c>
      <c r="G55" s="61"/>
    </row>
    <row r="56" spans="1:7" x14ac:dyDescent="0.35">
      <c r="A56" s="51">
        <v>44652</v>
      </c>
      <c r="B56" s="52">
        <v>4.1246633425923829</v>
      </c>
      <c r="C56" s="66"/>
      <c r="D56" s="62">
        <v>3</v>
      </c>
      <c r="E56" s="52">
        <v>4.5</v>
      </c>
      <c r="F56" s="62">
        <v>6</v>
      </c>
      <c r="G56" s="61"/>
    </row>
    <row r="57" spans="1:7" x14ac:dyDescent="0.35">
      <c r="A57" s="51">
        <v>44682</v>
      </c>
      <c r="B57" s="52">
        <v>4.2406713456661471</v>
      </c>
      <c r="C57" s="66"/>
      <c r="D57" s="62">
        <v>3</v>
      </c>
      <c r="E57" s="52">
        <v>4.5</v>
      </c>
      <c r="F57" s="62">
        <v>6</v>
      </c>
      <c r="G57" s="61"/>
    </row>
    <row r="58" spans="1:7" x14ac:dyDescent="0.35">
      <c r="A58" s="51">
        <v>44713</v>
      </c>
      <c r="B58" s="52">
        <v>4.146060961917275</v>
      </c>
      <c r="C58" s="66"/>
      <c r="D58" s="62">
        <v>3</v>
      </c>
      <c r="E58" s="52">
        <v>4.5</v>
      </c>
      <c r="F58" s="62">
        <v>6</v>
      </c>
      <c r="G58" s="61"/>
    </row>
    <row r="59" spans="1:7" x14ac:dyDescent="0.35">
      <c r="A59" s="51">
        <v>44743</v>
      </c>
      <c r="B59" s="52">
        <v>4.3651699365172769</v>
      </c>
      <c r="C59" s="66"/>
      <c r="D59" s="62">
        <v>3</v>
      </c>
      <c r="E59" s="52">
        <v>4.5</v>
      </c>
      <c r="F59" s="62">
        <v>6</v>
      </c>
      <c r="G59" s="61"/>
    </row>
    <row r="60" spans="1:7" x14ac:dyDescent="0.35">
      <c r="A60" s="51">
        <v>44774</v>
      </c>
      <c r="B60" s="52">
        <v>5.4744078522410256</v>
      </c>
      <c r="C60" s="66"/>
      <c r="D60" s="62">
        <v>3</v>
      </c>
      <c r="E60" s="52">
        <v>4.5</v>
      </c>
      <c r="F60" s="62">
        <v>6</v>
      </c>
      <c r="G60" s="61"/>
    </row>
    <row r="61" spans="1:7" x14ac:dyDescent="0.35">
      <c r="A61" s="51">
        <v>44805</v>
      </c>
      <c r="B61" s="52">
        <v>5.7257625115336941</v>
      </c>
      <c r="C61" s="66"/>
      <c r="D61" s="62">
        <v>3</v>
      </c>
      <c r="E61" s="52">
        <v>4.5</v>
      </c>
      <c r="F61" s="62">
        <v>6</v>
      </c>
      <c r="G61" s="61"/>
    </row>
    <row r="62" spans="1:7" x14ac:dyDescent="0.35">
      <c r="A62" s="51">
        <v>44835</v>
      </c>
      <c r="B62" s="52">
        <v>5.7615826400189585</v>
      </c>
      <c r="C62" s="66"/>
      <c r="D62" s="62">
        <v>3</v>
      </c>
      <c r="E62" s="52">
        <v>4.5</v>
      </c>
      <c r="F62" s="62">
        <v>6</v>
      </c>
      <c r="G62" s="61"/>
    </row>
    <row r="63" spans="1:7" x14ac:dyDescent="0.35">
      <c r="A63" s="51">
        <v>44866</v>
      </c>
      <c r="B63" s="52">
        <v>5.4967973396511161</v>
      </c>
      <c r="C63" s="66"/>
      <c r="D63" s="62">
        <v>3</v>
      </c>
      <c r="E63" s="52">
        <v>4.5</v>
      </c>
      <c r="F63" s="62">
        <v>6</v>
      </c>
      <c r="G63" s="61"/>
    </row>
    <row r="64" spans="1:7" x14ac:dyDescent="0.35">
      <c r="A64" s="51">
        <v>44896</v>
      </c>
      <c r="B64" s="52">
        <v>5.2352613104176715</v>
      </c>
      <c r="C64" s="66"/>
      <c r="D64" s="62">
        <v>3</v>
      </c>
      <c r="E64" s="52">
        <v>4.5</v>
      </c>
      <c r="F64" s="62">
        <v>6</v>
      </c>
      <c r="G64" s="61"/>
    </row>
    <row r="65" spans="1:7" x14ac:dyDescent="0.35">
      <c r="A65" s="51">
        <v>44927</v>
      </c>
      <c r="B65" s="52">
        <v>5.1360387440449795</v>
      </c>
      <c r="C65" s="66"/>
      <c r="D65" s="62">
        <v>3</v>
      </c>
      <c r="E65" s="52">
        <v>4.5</v>
      </c>
      <c r="F65" s="62">
        <v>6</v>
      </c>
      <c r="G65" s="61"/>
    </row>
    <row r="66" spans="1:7" x14ac:dyDescent="0.35">
      <c r="A66" s="51">
        <v>44958</v>
      </c>
      <c r="B66" s="52">
        <v>4.3617562468767357</v>
      </c>
      <c r="C66" s="66"/>
      <c r="D66" s="62">
        <v>3</v>
      </c>
      <c r="E66" s="52">
        <v>4.5</v>
      </c>
      <c r="F66" s="62">
        <v>6</v>
      </c>
      <c r="G66" s="61"/>
    </row>
    <row r="67" spans="1:7" x14ac:dyDescent="0.35">
      <c r="A67" s="51">
        <v>44986</v>
      </c>
      <c r="B67" s="52">
        <v>4.4407130953803442</v>
      </c>
      <c r="C67" s="66"/>
      <c r="D67" s="62">
        <v>3</v>
      </c>
      <c r="E67" s="52">
        <v>4.5</v>
      </c>
      <c r="F67" s="62">
        <v>6</v>
      </c>
      <c r="G67" s="61"/>
    </row>
    <row r="68" spans="1:7" x14ac:dyDescent="0.35">
      <c r="A68" s="51">
        <v>45017</v>
      </c>
      <c r="B68" s="52">
        <v>6.8226189174856344</v>
      </c>
      <c r="C68" s="13"/>
      <c r="D68" s="62">
        <v>3</v>
      </c>
      <c r="E68" s="52">
        <v>4.5</v>
      </c>
      <c r="F68" s="13">
        <v>6</v>
      </c>
      <c r="G68" s="23"/>
    </row>
    <row r="69" spans="1:7" x14ac:dyDescent="0.35">
      <c r="A69" s="51">
        <v>45047</v>
      </c>
      <c r="B69" s="52">
        <v>6.4872584266138844</v>
      </c>
      <c r="C69" s="13"/>
      <c r="D69" s="62">
        <v>3</v>
      </c>
      <c r="E69" s="52">
        <v>4.5</v>
      </c>
      <c r="F69" s="13">
        <v>6</v>
      </c>
      <c r="G69" s="23"/>
    </row>
    <row r="70" spans="1:7" x14ac:dyDescent="0.35">
      <c r="A70" s="51">
        <v>45078</v>
      </c>
      <c r="B70" s="52">
        <v>6.5816420864261538</v>
      </c>
      <c r="C70" s="13"/>
      <c r="D70" s="62">
        <v>3</v>
      </c>
      <c r="E70" s="52">
        <v>4.5</v>
      </c>
      <c r="F70" s="13">
        <v>6</v>
      </c>
      <c r="G70" s="23"/>
    </row>
    <row r="71" spans="1:7" x14ac:dyDescent="0.35">
      <c r="A71" s="51">
        <v>45108</v>
      </c>
      <c r="B71" s="52">
        <v>7.2440379256418774</v>
      </c>
      <c r="C71" s="13"/>
      <c r="D71" s="62">
        <v>3</v>
      </c>
      <c r="E71" s="52">
        <v>4.5</v>
      </c>
      <c r="F71" s="13">
        <v>6</v>
      </c>
      <c r="G71" s="23"/>
    </row>
    <row r="72" spans="1:7" x14ac:dyDescent="0.35">
      <c r="A72" s="51">
        <v>45139</v>
      </c>
      <c r="B72" s="52">
        <v>6.7145845719790653</v>
      </c>
      <c r="C72" s="13"/>
      <c r="D72" s="62">
        <v>3</v>
      </c>
      <c r="E72" s="52">
        <v>4.5</v>
      </c>
      <c r="F72" s="13">
        <v>6</v>
      </c>
      <c r="G72" s="23"/>
    </row>
    <row r="73" spans="1:7" x14ac:dyDescent="0.35">
      <c r="A73" s="51">
        <v>45170</v>
      </c>
      <c r="B73" s="52">
        <v>6.2905058739050723</v>
      </c>
      <c r="C73" s="13"/>
      <c r="D73" s="62">
        <v>3</v>
      </c>
      <c r="E73" s="52">
        <v>4.5</v>
      </c>
      <c r="F73" s="13">
        <v>6</v>
      </c>
      <c r="G73" s="23"/>
    </row>
    <row r="74" spans="1:7" x14ac:dyDescent="0.35">
      <c r="A74" s="51">
        <v>45200</v>
      </c>
      <c r="B74" s="52">
        <v>6.749088393507563</v>
      </c>
      <c r="C74" s="13"/>
      <c r="D74" s="62">
        <v>3</v>
      </c>
      <c r="E74" s="52">
        <v>4.5</v>
      </c>
      <c r="F74" s="13">
        <v>6</v>
      </c>
      <c r="G74" s="23"/>
    </row>
    <row r="75" spans="1:7" x14ac:dyDescent="0.35">
      <c r="A75" s="51">
        <v>45231</v>
      </c>
      <c r="B75" s="52">
        <v>7.3006533770299198</v>
      </c>
      <c r="C75" s="13"/>
      <c r="D75" s="62">
        <v>3</v>
      </c>
      <c r="E75" s="52">
        <v>4.5</v>
      </c>
      <c r="F75" s="13">
        <v>6</v>
      </c>
      <c r="G75" s="23"/>
    </row>
    <row r="76" spans="1:7" x14ac:dyDescent="0.35">
      <c r="A76" s="51">
        <v>45261</v>
      </c>
      <c r="B76" s="52">
        <v>7.2895876008210791</v>
      </c>
      <c r="C76" s="13"/>
      <c r="D76" s="62">
        <v>3</v>
      </c>
      <c r="E76" s="52">
        <v>4.5</v>
      </c>
      <c r="F76" s="13">
        <v>6</v>
      </c>
      <c r="G76" s="23"/>
    </row>
    <row r="77" spans="1:7" x14ac:dyDescent="0.35">
      <c r="A77" s="51">
        <v>45292</v>
      </c>
      <c r="B77" s="52">
        <v>7.3691077013920747</v>
      </c>
      <c r="C77" s="13"/>
      <c r="D77" s="62">
        <v>3</v>
      </c>
      <c r="E77" s="52">
        <v>4.5</v>
      </c>
      <c r="F77" s="13">
        <v>6</v>
      </c>
      <c r="G77" s="23"/>
    </row>
    <row r="78" spans="1:7" x14ac:dyDescent="0.35">
      <c r="A78" s="51">
        <v>45323</v>
      </c>
      <c r="B78" s="52">
        <v>8.0499557520026244</v>
      </c>
      <c r="C78" s="13"/>
      <c r="D78" s="62">
        <v>3</v>
      </c>
      <c r="E78" s="52">
        <v>4.5</v>
      </c>
      <c r="F78" s="13">
        <v>6</v>
      </c>
      <c r="G78" s="23"/>
    </row>
    <row r="79" spans="1:7" x14ac:dyDescent="0.35">
      <c r="A79" s="51">
        <v>45352</v>
      </c>
      <c r="B79" s="52"/>
      <c r="C79" s="59">
        <v>7.9608473712113197</v>
      </c>
      <c r="D79" s="63">
        <v>3</v>
      </c>
      <c r="E79" s="64">
        <v>4.5</v>
      </c>
      <c r="F79" s="65">
        <v>6</v>
      </c>
      <c r="G79" s="23"/>
    </row>
    <row r="80" spans="1:7" x14ac:dyDescent="0.35">
      <c r="A80" s="51">
        <v>45383</v>
      </c>
      <c r="B80" s="52"/>
      <c r="C80" s="59">
        <v>8.1911182705955312</v>
      </c>
      <c r="D80" s="63">
        <v>3</v>
      </c>
      <c r="E80" s="64">
        <v>4.5</v>
      </c>
      <c r="F80" s="65">
        <v>6</v>
      </c>
      <c r="G80" s="23"/>
    </row>
    <row r="81" spans="1:7" x14ac:dyDescent="0.35">
      <c r="A81" s="51">
        <v>45413</v>
      </c>
      <c r="B81" s="52"/>
      <c r="C81" s="59">
        <v>8.4421150493242827</v>
      </c>
      <c r="D81" s="63">
        <v>3</v>
      </c>
      <c r="E81" s="64">
        <v>4.5</v>
      </c>
      <c r="F81" s="65">
        <v>6</v>
      </c>
      <c r="G81" s="23"/>
    </row>
    <row r="82" spans="1:7" x14ac:dyDescent="0.35">
      <c r="A82" s="51">
        <v>45444</v>
      </c>
      <c r="B82" s="52"/>
      <c r="C82" s="59">
        <v>8.435445006867571</v>
      </c>
      <c r="D82" s="63">
        <v>3</v>
      </c>
      <c r="E82" s="64">
        <v>4.5</v>
      </c>
      <c r="F82" s="65">
        <v>6</v>
      </c>
      <c r="G82" s="23"/>
    </row>
    <row r="83" spans="1:7" x14ac:dyDescent="0.35">
      <c r="A83" s="51">
        <v>45474</v>
      </c>
      <c r="B83" s="52"/>
      <c r="C83" s="59">
        <v>7.58021369652222</v>
      </c>
      <c r="D83" s="63">
        <v>3</v>
      </c>
      <c r="E83" s="64">
        <v>4.5</v>
      </c>
      <c r="F83" s="65">
        <v>6</v>
      </c>
      <c r="G83" s="23"/>
    </row>
    <row r="84" spans="1:7" x14ac:dyDescent="0.35">
      <c r="A84" s="51">
        <v>45505</v>
      </c>
      <c r="B84" s="52"/>
      <c r="C84" s="59">
        <v>7.0372331661401111</v>
      </c>
      <c r="D84" s="63">
        <v>3</v>
      </c>
      <c r="E84" s="64">
        <v>4.5</v>
      </c>
      <c r="F84" s="65">
        <v>6</v>
      </c>
      <c r="G84" s="23"/>
    </row>
    <row r="85" spans="1:7" x14ac:dyDescent="0.35">
      <c r="A85" s="51">
        <v>45536</v>
      </c>
      <c r="B85" s="52"/>
      <c r="C85" s="59">
        <v>7.0239863919551837</v>
      </c>
      <c r="D85" s="63">
        <v>3</v>
      </c>
      <c r="E85" s="64">
        <v>4.5</v>
      </c>
      <c r="F85" s="65">
        <v>6</v>
      </c>
      <c r="G85" s="23"/>
    </row>
    <row r="86" spans="1:7" x14ac:dyDescent="0.35">
      <c r="A86" s="51">
        <v>45566</v>
      </c>
      <c r="B86" s="52"/>
      <c r="C86" s="59">
        <v>6.531062787532016</v>
      </c>
      <c r="D86" s="63">
        <v>3</v>
      </c>
      <c r="E86" s="64">
        <v>4.5</v>
      </c>
      <c r="F86" s="65">
        <v>6</v>
      </c>
      <c r="G86" s="23"/>
    </row>
    <row r="87" spans="1:7" x14ac:dyDescent="0.35">
      <c r="A87" s="51">
        <v>45597</v>
      </c>
      <c r="B87" s="52"/>
      <c r="C87" s="59">
        <v>6.2065450147830159</v>
      </c>
      <c r="D87" s="63">
        <v>3</v>
      </c>
      <c r="E87" s="64">
        <v>4.5</v>
      </c>
      <c r="F87" s="65">
        <v>6</v>
      </c>
      <c r="G87" s="23"/>
    </row>
    <row r="88" spans="1:7" x14ac:dyDescent="0.35">
      <c r="A88" s="51">
        <v>45627</v>
      </c>
      <c r="B88" s="52"/>
      <c r="C88" s="59">
        <v>5.8896922389126249</v>
      </c>
      <c r="D88" s="63">
        <v>3</v>
      </c>
      <c r="E88" s="64">
        <v>4.5</v>
      </c>
      <c r="F88" s="65">
        <v>6</v>
      </c>
      <c r="G88" s="23"/>
    </row>
    <row r="89" spans="1:7" x14ac:dyDescent="0.35">
      <c r="A89" s="51">
        <v>45658</v>
      </c>
      <c r="B89" s="52"/>
      <c r="C89" s="59">
        <v>6.2165505494154338</v>
      </c>
      <c r="D89" s="63">
        <v>3</v>
      </c>
      <c r="E89" s="64">
        <v>4.5</v>
      </c>
      <c r="F89" s="65">
        <v>6</v>
      </c>
      <c r="G89" s="23"/>
    </row>
    <row r="90" spans="1:7" x14ac:dyDescent="0.35">
      <c r="A90" s="51">
        <v>45689</v>
      </c>
      <c r="B90" s="52"/>
      <c r="C90" s="59">
        <v>6.1580200785482875</v>
      </c>
      <c r="D90" s="63">
        <v>3</v>
      </c>
      <c r="E90" s="64">
        <v>4.5</v>
      </c>
      <c r="F90" s="65">
        <v>6</v>
      </c>
      <c r="G90" s="23"/>
    </row>
    <row r="91" spans="1:7" x14ac:dyDescent="0.35">
      <c r="A91" s="51">
        <v>45717</v>
      </c>
      <c r="B91" s="52"/>
      <c r="C91" s="59">
        <v>6.1541869813923844</v>
      </c>
      <c r="D91" s="63">
        <v>3</v>
      </c>
      <c r="E91" s="64">
        <v>4.5</v>
      </c>
      <c r="F91" s="65">
        <v>6</v>
      </c>
      <c r="G91" s="23"/>
    </row>
    <row r="92" spans="1:7" x14ac:dyDescent="0.35">
      <c r="A92" s="51">
        <v>45748</v>
      </c>
      <c r="B92" s="52"/>
      <c r="C92" s="59">
        <v>6.2740556407036685</v>
      </c>
      <c r="D92" s="63">
        <v>3</v>
      </c>
      <c r="E92" s="64">
        <v>4.5</v>
      </c>
      <c r="F92" s="65">
        <v>6</v>
      </c>
      <c r="G92" s="23"/>
    </row>
    <row r="93" spans="1:7" x14ac:dyDescent="0.35">
      <c r="A93" s="51">
        <v>45778</v>
      </c>
      <c r="B93" s="52"/>
      <c r="C93" s="59">
        <v>6.3007368842993294</v>
      </c>
      <c r="D93" s="63">
        <v>3</v>
      </c>
      <c r="E93" s="64">
        <v>4.5</v>
      </c>
      <c r="F93" s="65">
        <v>6</v>
      </c>
      <c r="G93" s="23"/>
    </row>
    <row r="94" spans="1:7" x14ac:dyDescent="0.35">
      <c r="A94" s="51">
        <v>45809</v>
      </c>
      <c r="B94" s="52"/>
      <c r="C94" s="59">
        <v>6.3004402343974641</v>
      </c>
      <c r="D94" s="63">
        <v>3</v>
      </c>
      <c r="E94" s="64">
        <v>4.5</v>
      </c>
      <c r="F94" s="65">
        <v>6</v>
      </c>
      <c r="G94" s="23"/>
    </row>
    <row r="95" spans="1:7" x14ac:dyDescent="0.35">
      <c r="A95" s="51">
        <v>45839</v>
      </c>
      <c r="B95" s="52"/>
      <c r="C95" s="59">
        <v>6.0585205799731812</v>
      </c>
      <c r="D95" s="63">
        <v>3</v>
      </c>
      <c r="E95" s="64">
        <v>4.5</v>
      </c>
      <c r="F95" s="65">
        <v>6</v>
      </c>
      <c r="G95" s="23"/>
    </row>
    <row r="96" spans="1:7" x14ac:dyDescent="0.35">
      <c r="A96" s="51">
        <v>45870</v>
      </c>
      <c r="B96" s="52"/>
      <c r="C96" s="59">
        <v>6.1040085283957657</v>
      </c>
      <c r="D96" s="63">
        <v>3</v>
      </c>
      <c r="E96" s="64">
        <v>4.5</v>
      </c>
      <c r="F96" s="65">
        <v>6</v>
      </c>
      <c r="G96" s="23"/>
    </row>
    <row r="97" spans="1:7" x14ac:dyDescent="0.35">
      <c r="A97" s="51">
        <v>45901</v>
      </c>
      <c r="B97" s="52"/>
      <c r="C97" s="59">
        <v>6.0873105358597357</v>
      </c>
      <c r="D97" s="63">
        <v>3</v>
      </c>
      <c r="E97" s="64">
        <v>4.5</v>
      </c>
      <c r="F97" s="65">
        <v>6</v>
      </c>
      <c r="G97" s="23"/>
    </row>
    <row r="98" spans="1:7" x14ac:dyDescent="0.35">
      <c r="A98" s="51">
        <v>45931</v>
      </c>
      <c r="B98" s="52"/>
      <c r="C98" s="59">
        <v>6.1036339940790052</v>
      </c>
      <c r="D98" s="63">
        <v>3</v>
      </c>
      <c r="E98" s="64">
        <v>4.5</v>
      </c>
      <c r="F98" s="65">
        <v>6</v>
      </c>
      <c r="G98" s="23"/>
    </row>
    <row r="99" spans="1:7" x14ac:dyDescent="0.35">
      <c r="A99" s="51">
        <v>45962</v>
      </c>
      <c r="B99" s="52"/>
      <c r="C99" s="59">
        <v>6.0876071962939537</v>
      </c>
      <c r="D99" s="63">
        <v>3</v>
      </c>
      <c r="E99" s="64">
        <v>4.5</v>
      </c>
      <c r="F99" s="65">
        <v>6</v>
      </c>
      <c r="G99" s="23"/>
    </row>
    <row r="100" spans="1:7" x14ac:dyDescent="0.35">
      <c r="A100" s="51">
        <v>45992</v>
      </c>
      <c r="B100" s="52"/>
      <c r="C100" s="59">
        <v>6.0802285210269869</v>
      </c>
      <c r="D100" s="63">
        <v>3</v>
      </c>
      <c r="E100" s="64">
        <v>4.5</v>
      </c>
      <c r="F100" s="65">
        <v>6</v>
      </c>
      <c r="G100" s="23"/>
    </row>
    <row r="101" spans="1:7" x14ac:dyDescent="0.35">
      <c r="A101" s="51">
        <v>46023</v>
      </c>
      <c r="B101" s="52"/>
      <c r="C101" s="59">
        <v>6.1178887085965084</v>
      </c>
      <c r="D101" s="63">
        <v>3</v>
      </c>
      <c r="E101" s="64">
        <v>4.5</v>
      </c>
      <c r="F101" s="65">
        <v>6</v>
      </c>
      <c r="G101" s="23"/>
    </row>
    <row r="102" spans="1:7" x14ac:dyDescent="0.35">
      <c r="A102" s="51">
        <v>46054</v>
      </c>
      <c r="B102" s="52"/>
      <c r="C102" s="59">
        <v>6.1178634122247777</v>
      </c>
      <c r="D102" s="63">
        <v>3</v>
      </c>
      <c r="E102" s="64">
        <v>4.5</v>
      </c>
      <c r="F102" s="65">
        <v>6</v>
      </c>
      <c r="G102" s="23"/>
    </row>
    <row r="103" spans="1:7" x14ac:dyDescent="0.35">
      <c r="A103" s="51">
        <v>46082</v>
      </c>
      <c r="B103" s="52"/>
      <c r="C103" s="59">
        <v>6.1144193559853566</v>
      </c>
      <c r="D103" s="63">
        <v>3</v>
      </c>
      <c r="E103" s="64">
        <v>4.5</v>
      </c>
      <c r="F103" s="65">
        <v>6</v>
      </c>
      <c r="G103" s="23"/>
    </row>
    <row r="104" spans="1:7" x14ac:dyDescent="0.35">
      <c r="A104" s="51">
        <v>46113</v>
      </c>
      <c r="B104" s="52"/>
      <c r="C104" s="59">
        <v>6.1786952383241944</v>
      </c>
      <c r="D104" s="63">
        <v>3</v>
      </c>
      <c r="E104" s="64">
        <v>4.5</v>
      </c>
      <c r="F104" s="65">
        <v>6</v>
      </c>
      <c r="G104" s="23"/>
    </row>
    <row r="105" spans="1:7" x14ac:dyDescent="0.35">
      <c r="A105" s="51">
        <v>46143</v>
      </c>
      <c r="B105" s="52"/>
      <c r="C105" s="59">
        <v>6.1259843933340496</v>
      </c>
      <c r="D105" s="63">
        <v>3</v>
      </c>
      <c r="E105" s="64">
        <v>4.5</v>
      </c>
      <c r="F105" s="65">
        <v>6</v>
      </c>
      <c r="G105" s="23"/>
    </row>
    <row r="106" spans="1:7" x14ac:dyDescent="0.35">
      <c r="A106" s="51">
        <v>46174</v>
      </c>
      <c r="B106" s="52"/>
      <c r="C106" s="59">
        <v>6.1263854730360556</v>
      </c>
      <c r="D106" s="63">
        <v>3</v>
      </c>
      <c r="E106" s="64">
        <v>4.5</v>
      </c>
      <c r="F106" s="65">
        <v>6</v>
      </c>
      <c r="G106" s="23"/>
    </row>
    <row r="107" spans="1:7" x14ac:dyDescent="0.35">
      <c r="A107" s="51">
        <v>46204</v>
      </c>
      <c r="B107" s="52"/>
      <c r="C107" s="59">
        <v>5.526287263602403</v>
      </c>
      <c r="D107" s="63">
        <v>3</v>
      </c>
      <c r="E107" s="64">
        <v>4.5</v>
      </c>
      <c r="F107" s="65">
        <v>6</v>
      </c>
      <c r="G107" s="23"/>
    </row>
    <row r="108" spans="1:7" x14ac:dyDescent="0.35">
      <c r="A108" s="51">
        <v>46235</v>
      </c>
      <c r="B108" s="52"/>
      <c r="C108" s="59">
        <v>5.5773534355181065</v>
      </c>
      <c r="D108" s="63">
        <v>3</v>
      </c>
      <c r="E108" s="64">
        <v>4.5</v>
      </c>
      <c r="F108" s="65">
        <v>6</v>
      </c>
      <c r="G108" s="23"/>
    </row>
    <row r="109" spans="1:7" x14ac:dyDescent="0.35">
      <c r="A109" s="51">
        <v>46266</v>
      </c>
      <c r="B109" s="52"/>
      <c r="C109" s="59">
        <v>5.5870101931919436</v>
      </c>
      <c r="D109" s="63">
        <v>3</v>
      </c>
      <c r="E109" s="64">
        <v>4.5</v>
      </c>
      <c r="F109" s="65">
        <v>6</v>
      </c>
      <c r="G109" s="23"/>
    </row>
    <row r="110" spans="1:7" x14ac:dyDescent="0.35">
      <c r="A110" s="51">
        <v>46296</v>
      </c>
      <c r="B110" s="52"/>
      <c r="C110" s="59">
        <v>5.6037056348781089</v>
      </c>
      <c r="D110" s="63">
        <v>3</v>
      </c>
      <c r="E110" s="64">
        <v>4.5</v>
      </c>
      <c r="F110" s="65">
        <v>6</v>
      </c>
      <c r="G110" s="23"/>
    </row>
    <row r="111" spans="1:7" x14ac:dyDescent="0.35">
      <c r="A111" s="51">
        <v>46327</v>
      </c>
      <c r="B111" s="52"/>
      <c r="C111" s="59">
        <v>5.6044940377375729</v>
      </c>
      <c r="D111" s="63">
        <v>3</v>
      </c>
      <c r="E111" s="64">
        <v>4.5</v>
      </c>
      <c r="F111" s="65">
        <v>6</v>
      </c>
      <c r="G111" s="23"/>
    </row>
    <row r="112" spans="1:7" x14ac:dyDescent="0.35">
      <c r="A112" s="51">
        <v>46357</v>
      </c>
      <c r="B112" s="52"/>
      <c r="C112" s="59">
        <v>5.5974173533690941</v>
      </c>
      <c r="D112" s="63">
        <v>3</v>
      </c>
      <c r="E112" s="64">
        <v>4.5</v>
      </c>
      <c r="F112" s="65">
        <v>6</v>
      </c>
      <c r="G112" s="23"/>
    </row>
    <row r="114" spans="1:1" x14ac:dyDescent="0.35">
      <c r="A114" s="68" t="s">
        <v>12</v>
      </c>
    </row>
  </sheetData>
  <hyperlinks>
    <hyperlink ref="H21" location="Contents!A1" display="Back to contents" xr:uid="{47B8432D-C5E1-416D-A486-D7A19F97BFBD}"/>
  </hyperlinks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L146"/>
  <sheetViews>
    <sheetView showGridLines="0" topLeftCell="A11" zoomScaleNormal="100" workbookViewId="0">
      <selection activeCell="F20" sqref="F20"/>
    </sheetView>
  </sheetViews>
  <sheetFormatPr defaultRowHeight="14.5" x14ac:dyDescent="0.35"/>
  <cols>
    <col min="1" max="1" width="11.54296875" customWidth="1"/>
    <col min="2" max="2" width="13.6328125" customWidth="1"/>
    <col min="3" max="3" width="11.81640625" customWidth="1"/>
    <col min="4" max="9" width="10.81640625" customWidth="1"/>
    <col min="10" max="10" width="13.453125" customWidth="1"/>
    <col min="11" max="13" width="15.81640625" customWidth="1"/>
  </cols>
  <sheetData>
    <row r="1" spans="1:12" x14ac:dyDescent="0.35">
      <c r="A1" s="3" t="str">
        <f>CONCATENATE("Figure 5.4  ",Contents!C9)</f>
        <v>Figure 5.4  Electricity prices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</row>
    <row r="2" spans="1:12" x14ac:dyDescent="0.35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</row>
    <row r="3" spans="1:12" x14ac:dyDescent="0.35">
      <c r="A3" t="s">
        <v>71</v>
      </c>
      <c r="B3" s="3"/>
    </row>
    <row r="4" spans="1:12" ht="30" customHeight="1" x14ac:dyDescent="0.35">
      <c r="A4" s="24" t="s">
        <v>10</v>
      </c>
      <c r="B4" s="28" t="s">
        <v>89</v>
      </c>
      <c r="C4" s="67" t="s">
        <v>69</v>
      </c>
      <c r="D4" s="67" t="s">
        <v>93</v>
      </c>
      <c r="F4" s="3"/>
    </row>
    <row r="5" spans="1:12" s="14" customFormat="1" x14ac:dyDescent="0.35">
      <c r="A5" s="57">
        <v>42370</v>
      </c>
      <c r="B5" s="52">
        <v>11.4242960481557</v>
      </c>
      <c r="C5" s="21"/>
      <c r="D5" s="21"/>
      <c r="E5" s="21"/>
      <c r="F5" s="11"/>
    </row>
    <row r="6" spans="1:12" x14ac:dyDescent="0.35">
      <c r="A6" s="57">
        <v>42401</v>
      </c>
      <c r="B6" s="52">
        <v>11.424296048155691</v>
      </c>
      <c r="C6" s="52"/>
      <c r="D6" s="52"/>
      <c r="E6" s="2"/>
    </row>
    <row r="7" spans="1:12" x14ac:dyDescent="0.35">
      <c r="A7" s="57">
        <v>42430</v>
      </c>
      <c r="B7" s="52">
        <v>11.424296048155691</v>
      </c>
      <c r="C7" s="52"/>
      <c r="D7" s="52"/>
      <c r="E7" s="2"/>
    </row>
    <row r="8" spans="1:12" x14ac:dyDescent="0.35">
      <c r="A8" s="57">
        <v>42461</v>
      </c>
      <c r="B8" s="52">
        <v>11.424296048155691</v>
      </c>
      <c r="C8" s="52"/>
      <c r="D8" s="52"/>
      <c r="E8" s="2"/>
    </row>
    <row r="9" spans="1:12" x14ac:dyDescent="0.35">
      <c r="A9" s="57">
        <v>42491</v>
      </c>
      <c r="B9" s="52">
        <v>11.424296048155691</v>
      </c>
      <c r="C9" s="52"/>
      <c r="D9" s="52"/>
      <c r="E9" s="2"/>
    </row>
    <row r="10" spans="1:12" x14ac:dyDescent="0.35">
      <c r="A10" s="57">
        <v>42522</v>
      </c>
      <c r="B10" s="52">
        <v>11.424296048155691</v>
      </c>
      <c r="C10" s="52"/>
      <c r="D10" s="52"/>
    </row>
    <row r="11" spans="1:12" x14ac:dyDescent="0.35">
      <c r="A11" s="57">
        <v>42552</v>
      </c>
      <c r="B11" s="52">
        <v>7.4656995024684258</v>
      </c>
      <c r="C11" s="52"/>
      <c r="D11" s="52"/>
    </row>
    <row r="12" spans="1:12" x14ac:dyDescent="0.35">
      <c r="A12" s="57">
        <v>42583</v>
      </c>
      <c r="B12" s="52">
        <v>7.4656995024684258</v>
      </c>
      <c r="C12" s="52"/>
      <c r="D12" s="52"/>
    </row>
    <row r="13" spans="1:12" x14ac:dyDescent="0.35">
      <c r="A13" s="57">
        <v>42614</v>
      </c>
      <c r="B13" s="52">
        <v>7.4656995024684258</v>
      </c>
      <c r="C13" s="52"/>
      <c r="D13" s="52"/>
    </row>
    <row r="14" spans="1:12" x14ac:dyDescent="0.35">
      <c r="A14" s="57">
        <v>42644</v>
      </c>
      <c r="B14" s="52">
        <v>7.4656995024684258</v>
      </c>
      <c r="C14" s="52"/>
      <c r="D14" s="52"/>
    </row>
    <row r="15" spans="1:12" x14ac:dyDescent="0.35">
      <c r="A15" s="57">
        <v>42675</v>
      </c>
      <c r="B15" s="52">
        <v>7.4656995024684258</v>
      </c>
      <c r="C15" s="52"/>
      <c r="D15" s="52"/>
    </row>
    <row r="16" spans="1:12" x14ac:dyDescent="0.35">
      <c r="A16" s="57">
        <v>42705</v>
      </c>
      <c r="B16" s="52">
        <v>7.4656995024684258</v>
      </c>
      <c r="C16" s="52"/>
      <c r="D16" s="52"/>
    </row>
    <row r="17" spans="1:7" x14ac:dyDescent="0.35">
      <c r="A17" s="57">
        <v>42736</v>
      </c>
      <c r="B17" s="52">
        <v>7.4112773339529925</v>
      </c>
      <c r="C17" s="52"/>
      <c r="D17" s="52"/>
    </row>
    <row r="18" spans="1:7" x14ac:dyDescent="0.35">
      <c r="A18" s="57">
        <v>42767</v>
      </c>
      <c r="B18" s="52">
        <v>7.4112773339529925</v>
      </c>
      <c r="C18" s="52"/>
      <c r="D18" s="52"/>
    </row>
    <row r="19" spans="1:7" x14ac:dyDescent="0.35">
      <c r="A19" s="57">
        <v>42795</v>
      </c>
      <c r="B19" s="21">
        <v>7.4112773339529925</v>
      </c>
      <c r="C19" s="52"/>
      <c r="D19" s="52"/>
    </row>
    <row r="20" spans="1:7" x14ac:dyDescent="0.35">
      <c r="A20" s="57">
        <v>42826</v>
      </c>
      <c r="B20" s="21">
        <v>7.4112773339529925</v>
      </c>
      <c r="C20" s="52"/>
      <c r="D20" s="52"/>
      <c r="F20" s="7" t="s">
        <v>5</v>
      </c>
    </row>
    <row r="21" spans="1:7" x14ac:dyDescent="0.35">
      <c r="A21" s="57">
        <v>42856</v>
      </c>
      <c r="B21" s="21">
        <v>7.4112773339529925</v>
      </c>
      <c r="C21" s="52"/>
      <c r="D21" s="52"/>
      <c r="F21" s="7"/>
    </row>
    <row r="22" spans="1:7" x14ac:dyDescent="0.35">
      <c r="A22" s="57">
        <v>42887</v>
      </c>
      <c r="B22" s="52">
        <v>7.4112773339529925</v>
      </c>
      <c r="C22" s="52"/>
      <c r="D22" s="52"/>
      <c r="G22" s="10"/>
    </row>
    <row r="23" spans="1:7" x14ac:dyDescent="0.35">
      <c r="A23" s="57">
        <v>42917</v>
      </c>
      <c r="B23" s="52">
        <v>2.0999908987961113</v>
      </c>
      <c r="C23" s="52"/>
      <c r="D23" s="52"/>
    </row>
    <row r="24" spans="1:7" x14ac:dyDescent="0.35">
      <c r="A24" s="57">
        <v>42948</v>
      </c>
      <c r="B24" s="52">
        <v>2.0999908987961113</v>
      </c>
      <c r="C24" s="52"/>
      <c r="D24" s="52"/>
      <c r="F24" s="7"/>
    </row>
    <row r="25" spans="1:7" x14ac:dyDescent="0.35">
      <c r="A25" s="57">
        <v>42979</v>
      </c>
      <c r="B25" s="52">
        <v>2.0999908987961113</v>
      </c>
      <c r="C25" s="52"/>
      <c r="D25" s="52"/>
      <c r="F25" s="7"/>
    </row>
    <row r="26" spans="1:7" x14ac:dyDescent="0.35">
      <c r="A26" s="57">
        <v>43009</v>
      </c>
      <c r="B26" s="52">
        <v>2.0999908987961113</v>
      </c>
      <c r="C26" s="52"/>
      <c r="D26" s="52"/>
      <c r="F26" s="7"/>
    </row>
    <row r="27" spans="1:7" x14ac:dyDescent="0.35">
      <c r="A27" s="57">
        <v>43040</v>
      </c>
      <c r="B27" s="52">
        <v>2.0999908987961113</v>
      </c>
      <c r="C27" s="52"/>
      <c r="D27" s="52"/>
      <c r="F27" s="7"/>
    </row>
    <row r="28" spans="1:7" x14ac:dyDescent="0.35">
      <c r="A28" s="57">
        <v>43070</v>
      </c>
      <c r="B28" s="52">
        <v>2.0999908987961113</v>
      </c>
      <c r="C28" s="52"/>
      <c r="D28" s="52"/>
      <c r="F28" s="7"/>
    </row>
    <row r="29" spans="1:7" x14ac:dyDescent="0.35">
      <c r="A29" s="57">
        <v>43101</v>
      </c>
      <c r="B29" s="52">
        <v>2.0999908987961113</v>
      </c>
      <c r="C29" s="52"/>
      <c r="D29" s="52"/>
      <c r="F29" s="7"/>
    </row>
    <row r="30" spans="1:7" x14ac:dyDescent="0.35">
      <c r="A30" s="57">
        <v>43132</v>
      </c>
      <c r="B30" s="52">
        <v>2.0999908987961113</v>
      </c>
      <c r="C30" s="52"/>
      <c r="D30" s="52"/>
      <c r="F30" s="7"/>
    </row>
    <row r="31" spans="1:7" x14ac:dyDescent="0.35">
      <c r="A31" s="57">
        <v>43160</v>
      </c>
      <c r="B31" s="52">
        <v>2.0999908987961113</v>
      </c>
      <c r="C31" s="52"/>
      <c r="D31" s="52"/>
      <c r="F31" s="7"/>
    </row>
    <row r="32" spans="1:7" x14ac:dyDescent="0.35">
      <c r="A32" s="57">
        <v>43191</v>
      </c>
      <c r="B32" s="52">
        <v>3.0001148840491432</v>
      </c>
      <c r="C32" s="52"/>
      <c r="D32" s="52"/>
      <c r="F32" s="7"/>
    </row>
    <row r="33" spans="1:6" x14ac:dyDescent="0.35">
      <c r="A33" s="57">
        <v>43221</v>
      </c>
      <c r="B33" s="52">
        <v>3.0001148840491432</v>
      </c>
      <c r="C33" s="52"/>
      <c r="D33" s="52"/>
      <c r="F33" s="7"/>
    </row>
    <row r="34" spans="1:6" x14ac:dyDescent="0.35">
      <c r="A34" s="57">
        <v>43252</v>
      </c>
      <c r="B34" s="52">
        <v>3.0001148840491432</v>
      </c>
      <c r="C34" s="52"/>
      <c r="D34" s="52"/>
      <c r="F34" s="7"/>
    </row>
    <row r="35" spans="1:6" x14ac:dyDescent="0.35">
      <c r="A35" s="57">
        <v>43282</v>
      </c>
      <c r="B35" s="52">
        <v>7.6395992494695308</v>
      </c>
      <c r="C35" s="52"/>
      <c r="D35" s="52"/>
      <c r="F35" s="7"/>
    </row>
    <row r="36" spans="1:6" x14ac:dyDescent="0.35">
      <c r="A36" s="57">
        <v>43313</v>
      </c>
      <c r="B36" s="52">
        <v>7.737507233500307</v>
      </c>
      <c r="C36" s="52"/>
      <c r="D36" s="52"/>
      <c r="F36" s="7"/>
    </row>
    <row r="37" spans="1:6" x14ac:dyDescent="0.35">
      <c r="A37" s="57">
        <v>43344</v>
      </c>
      <c r="B37" s="52">
        <v>7.737507233500307</v>
      </c>
      <c r="C37" s="52"/>
      <c r="D37" s="52"/>
      <c r="F37" s="7"/>
    </row>
    <row r="38" spans="1:6" x14ac:dyDescent="0.35">
      <c r="A38" s="57">
        <v>43374</v>
      </c>
      <c r="B38" s="52">
        <v>7.737507233500307</v>
      </c>
      <c r="C38" s="52"/>
      <c r="D38" s="52"/>
      <c r="F38" s="7"/>
    </row>
    <row r="39" spans="1:6" x14ac:dyDescent="0.35">
      <c r="A39" s="57">
        <v>43405</v>
      </c>
      <c r="B39" s="52">
        <v>7.737507233500307</v>
      </c>
      <c r="C39" s="52"/>
      <c r="D39" s="52"/>
      <c r="F39" s="7"/>
    </row>
    <row r="40" spans="1:6" x14ac:dyDescent="0.35">
      <c r="A40" s="57">
        <v>43435</v>
      </c>
      <c r="B40" s="52">
        <v>7.737507233500307</v>
      </c>
      <c r="C40" s="52"/>
      <c r="D40" s="52"/>
      <c r="F40" s="7"/>
    </row>
    <row r="41" spans="1:6" x14ac:dyDescent="0.35">
      <c r="A41" s="57">
        <v>43466</v>
      </c>
      <c r="B41" s="52">
        <v>7.737507233500307</v>
      </c>
      <c r="C41" s="52"/>
      <c r="D41" s="52"/>
      <c r="F41" s="7"/>
    </row>
    <row r="42" spans="1:6" x14ac:dyDescent="0.35">
      <c r="A42" s="57">
        <v>43497</v>
      </c>
      <c r="B42" s="52">
        <v>7.737507233500307</v>
      </c>
      <c r="C42" s="52"/>
      <c r="D42" s="52"/>
      <c r="F42" s="7"/>
    </row>
    <row r="43" spans="1:6" x14ac:dyDescent="0.35">
      <c r="A43" s="57">
        <v>43525</v>
      </c>
      <c r="B43" s="52">
        <v>7.737507233500307</v>
      </c>
      <c r="C43" s="52"/>
      <c r="D43" s="52"/>
      <c r="F43" s="7"/>
    </row>
    <row r="44" spans="1:6" x14ac:dyDescent="0.35">
      <c r="A44" s="57">
        <v>43556</v>
      </c>
      <c r="B44" s="52">
        <v>6.7959829014020645</v>
      </c>
      <c r="C44" s="52"/>
      <c r="D44" s="52"/>
      <c r="F44" s="7"/>
    </row>
    <row r="45" spans="1:6" x14ac:dyDescent="0.35">
      <c r="A45" s="57">
        <v>43586</v>
      </c>
      <c r="B45" s="52">
        <v>6.7959829014020645</v>
      </c>
      <c r="C45" s="52"/>
      <c r="D45" s="52"/>
      <c r="F45" s="7"/>
    </row>
    <row r="46" spans="1:6" x14ac:dyDescent="0.35">
      <c r="A46" s="57">
        <v>43617</v>
      </c>
      <c r="B46" s="52">
        <v>6.7959829014020645</v>
      </c>
      <c r="C46" s="52"/>
      <c r="D46" s="52"/>
      <c r="F46" s="7"/>
    </row>
    <row r="47" spans="1:6" x14ac:dyDescent="0.35">
      <c r="A47" s="57">
        <v>43647</v>
      </c>
      <c r="B47" s="52">
        <v>10.555053998465924</v>
      </c>
      <c r="C47" s="52"/>
      <c r="D47" s="52"/>
      <c r="F47" s="7"/>
    </row>
    <row r="48" spans="1:6" x14ac:dyDescent="0.35">
      <c r="A48" s="57">
        <v>43678</v>
      </c>
      <c r="B48" s="52">
        <v>12.000027127288027</v>
      </c>
      <c r="C48" s="52"/>
      <c r="D48" s="52"/>
      <c r="F48" s="7"/>
    </row>
    <row r="49" spans="1:6" x14ac:dyDescent="0.35">
      <c r="A49" s="57">
        <v>43709</v>
      </c>
      <c r="B49" s="52">
        <v>12.000027127288027</v>
      </c>
      <c r="C49" s="52"/>
      <c r="D49" s="52"/>
      <c r="F49" s="7"/>
    </row>
    <row r="50" spans="1:6" x14ac:dyDescent="0.35">
      <c r="A50" s="57">
        <v>43739</v>
      </c>
      <c r="B50" s="52">
        <v>12.000027127288027</v>
      </c>
      <c r="C50" s="52"/>
      <c r="D50" s="52"/>
      <c r="F50" s="7"/>
    </row>
    <row r="51" spans="1:6" x14ac:dyDescent="0.35">
      <c r="A51" s="57">
        <v>43770</v>
      </c>
      <c r="B51" s="52">
        <v>12.000027127288027</v>
      </c>
      <c r="C51" s="52"/>
      <c r="D51" s="52"/>
      <c r="F51" s="7"/>
    </row>
    <row r="52" spans="1:6" x14ac:dyDescent="0.35">
      <c r="A52" s="57">
        <v>43800</v>
      </c>
      <c r="B52" s="52">
        <v>12.000027127288027</v>
      </c>
      <c r="C52" s="52"/>
      <c r="D52" s="52"/>
      <c r="F52" s="7"/>
    </row>
    <row r="53" spans="1:6" x14ac:dyDescent="0.35">
      <c r="A53" s="57">
        <v>43831</v>
      </c>
      <c r="B53" s="52">
        <v>12.000027127288027</v>
      </c>
      <c r="C53" s="52"/>
      <c r="D53" s="52"/>
      <c r="F53" s="7"/>
    </row>
    <row r="54" spans="1:6" x14ac:dyDescent="0.35">
      <c r="A54" s="57">
        <v>43862</v>
      </c>
      <c r="B54" s="52">
        <v>12.000027127288027</v>
      </c>
      <c r="C54" s="52"/>
      <c r="D54" s="52"/>
      <c r="F54" s="7"/>
    </row>
    <row r="55" spans="1:6" x14ac:dyDescent="0.35">
      <c r="A55" s="57">
        <v>43891</v>
      </c>
      <c r="B55" s="52">
        <v>12.000027127288027</v>
      </c>
      <c r="C55" s="52"/>
      <c r="D55" s="52"/>
      <c r="F55" s="7"/>
    </row>
    <row r="56" spans="1:6" x14ac:dyDescent="0.35">
      <c r="A56" s="57">
        <v>43922</v>
      </c>
      <c r="B56" s="52">
        <v>12.000027127288027</v>
      </c>
      <c r="C56" s="52"/>
      <c r="D56" s="52"/>
      <c r="F56" s="7"/>
    </row>
    <row r="57" spans="1:6" x14ac:dyDescent="0.35">
      <c r="A57" s="57">
        <v>43952</v>
      </c>
      <c r="B57" s="52">
        <v>12.000027127288027</v>
      </c>
      <c r="C57" s="52"/>
      <c r="D57" s="52"/>
      <c r="F57" s="7"/>
    </row>
    <row r="58" spans="1:6" x14ac:dyDescent="0.35">
      <c r="A58" s="57">
        <v>43983</v>
      </c>
      <c r="B58" s="52">
        <v>12.000027127288027</v>
      </c>
      <c r="C58" s="52"/>
      <c r="D58" s="52"/>
      <c r="F58" s="7"/>
    </row>
    <row r="59" spans="1:6" x14ac:dyDescent="0.35">
      <c r="A59" s="57">
        <v>44013</v>
      </c>
      <c r="B59" s="52">
        <v>7.7366662450589097</v>
      </c>
      <c r="C59" s="52"/>
      <c r="D59" s="52"/>
      <c r="F59" s="7"/>
    </row>
    <row r="60" spans="1:6" x14ac:dyDescent="0.35">
      <c r="A60" s="57">
        <v>44044</v>
      </c>
      <c r="B60" s="52">
        <v>6.2500529829715656</v>
      </c>
      <c r="C60" s="52"/>
      <c r="D60" s="52"/>
      <c r="F60" s="7"/>
    </row>
    <row r="61" spans="1:6" x14ac:dyDescent="0.35">
      <c r="A61" s="57">
        <v>44075</v>
      </c>
      <c r="B61" s="52">
        <v>6.2500529829715656</v>
      </c>
      <c r="C61" s="52"/>
      <c r="D61" s="52"/>
      <c r="F61" s="7"/>
    </row>
    <row r="62" spans="1:6" x14ac:dyDescent="0.35">
      <c r="A62" s="57">
        <v>44105</v>
      </c>
      <c r="B62" s="52">
        <v>6.2500529829715656</v>
      </c>
      <c r="C62" s="52"/>
      <c r="D62" s="52"/>
    </row>
    <row r="63" spans="1:6" x14ac:dyDescent="0.35">
      <c r="A63" s="57">
        <v>44136</v>
      </c>
      <c r="B63" s="52">
        <v>6.2500529829715656</v>
      </c>
      <c r="C63" s="52"/>
      <c r="D63" s="52"/>
    </row>
    <row r="64" spans="1:6" x14ac:dyDescent="0.35">
      <c r="A64" s="57">
        <v>44166</v>
      </c>
      <c r="B64" s="52">
        <v>6.2500529829715656</v>
      </c>
      <c r="C64" s="52"/>
      <c r="D64" s="52"/>
    </row>
    <row r="65" spans="1:4" x14ac:dyDescent="0.35">
      <c r="A65" s="57">
        <v>44197</v>
      </c>
      <c r="B65" s="52">
        <v>6.2500529829715656</v>
      </c>
      <c r="C65" s="52"/>
      <c r="D65" s="52"/>
    </row>
    <row r="66" spans="1:4" x14ac:dyDescent="0.35">
      <c r="A66" s="57">
        <v>44228</v>
      </c>
      <c r="B66" s="52">
        <v>6.2500529829715656</v>
      </c>
      <c r="C66" s="52"/>
      <c r="D66" s="52"/>
    </row>
    <row r="67" spans="1:4" x14ac:dyDescent="0.35">
      <c r="A67" s="57">
        <v>44256</v>
      </c>
      <c r="B67" s="52">
        <v>6.2500529829715656</v>
      </c>
      <c r="C67" s="52"/>
      <c r="D67" s="52"/>
    </row>
    <row r="68" spans="1:4" x14ac:dyDescent="0.35">
      <c r="A68" s="57">
        <v>44287</v>
      </c>
      <c r="B68" s="52">
        <v>6.2500529829715656</v>
      </c>
      <c r="C68" s="52"/>
      <c r="D68" s="52"/>
    </row>
    <row r="69" spans="1:4" x14ac:dyDescent="0.35">
      <c r="A69" s="57">
        <v>44317</v>
      </c>
      <c r="B69" s="52">
        <v>6.2500529829715656</v>
      </c>
      <c r="C69" s="52"/>
      <c r="D69" s="52"/>
    </row>
    <row r="70" spans="1:4" x14ac:dyDescent="0.35">
      <c r="A70" s="57">
        <v>44348</v>
      </c>
      <c r="B70" s="52">
        <v>6.2500529829715656</v>
      </c>
      <c r="C70" s="52"/>
      <c r="D70" s="52"/>
    </row>
    <row r="71" spans="1:4" x14ac:dyDescent="0.35">
      <c r="A71" s="57">
        <v>44378</v>
      </c>
      <c r="B71" s="52">
        <v>13.750903292429673</v>
      </c>
      <c r="C71" s="52"/>
      <c r="D71" s="52"/>
    </row>
    <row r="72" spans="1:4" x14ac:dyDescent="0.35">
      <c r="A72" s="57">
        <v>44409</v>
      </c>
      <c r="B72" s="52">
        <v>13.980117308336727</v>
      </c>
      <c r="C72" s="52"/>
      <c r="D72" s="52"/>
    </row>
    <row r="73" spans="1:4" x14ac:dyDescent="0.35">
      <c r="A73" s="57">
        <v>44440</v>
      </c>
      <c r="B73" s="52">
        <v>13.980117308336727</v>
      </c>
      <c r="C73" s="52"/>
      <c r="D73" s="52"/>
    </row>
    <row r="74" spans="1:4" x14ac:dyDescent="0.35">
      <c r="A74" s="57">
        <v>44470</v>
      </c>
      <c r="B74" s="52">
        <v>13.980117308336727</v>
      </c>
      <c r="C74" s="52"/>
      <c r="D74" s="52"/>
    </row>
    <row r="75" spans="1:4" x14ac:dyDescent="0.35">
      <c r="A75" s="57">
        <v>44501</v>
      </c>
      <c r="B75" s="52">
        <v>13.980117308336727</v>
      </c>
      <c r="C75" s="52"/>
      <c r="D75" s="52"/>
    </row>
    <row r="76" spans="1:4" x14ac:dyDescent="0.35">
      <c r="A76" s="57">
        <v>44531</v>
      </c>
      <c r="B76" s="52">
        <v>13.980117308336727</v>
      </c>
      <c r="C76" s="52"/>
      <c r="D76" s="52"/>
    </row>
    <row r="77" spans="1:4" x14ac:dyDescent="0.35">
      <c r="A77" s="57">
        <v>44562</v>
      </c>
      <c r="B77" s="52">
        <v>13.980117308336727</v>
      </c>
      <c r="C77" s="52"/>
      <c r="D77" s="52"/>
    </row>
    <row r="78" spans="1:4" x14ac:dyDescent="0.35">
      <c r="A78" s="57">
        <v>44593</v>
      </c>
      <c r="B78" s="52">
        <v>13.980117308336727</v>
      </c>
      <c r="C78" s="52"/>
      <c r="D78" s="52"/>
    </row>
    <row r="79" spans="1:4" x14ac:dyDescent="0.35">
      <c r="A79" s="57">
        <v>44621</v>
      </c>
      <c r="B79" s="52">
        <v>13.980117308336727</v>
      </c>
      <c r="C79" s="52"/>
      <c r="D79" s="52"/>
    </row>
    <row r="80" spans="1:4" x14ac:dyDescent="0.35">
      <c r="A80" s="57">
        <v>44652</v>
      </c>
      <c r="B80" s="52">
        <v>13.980117308336727</v>
      </c>
      <c r="C80" s="52"/>
      <c r="D80" s="52"/>
    </row>
    <row r="81" spans="1:4" x14ac:dyDescent="0.35">
      <c r="A81" s="57">
        <v>44682</v>
      </c>
      <c r="B81" s="52">
        <v>13.980117308336727</v>
      </c>
      <c r="C81" s="52"/>
      <c r="D81" s="52"/>
    </row>
    <row r="82" spans="1:4" x14ac:dyDescent="0.35">
      <c r="A82" s="57">
        <v>44713</v>
      </c>
      <c r="B82" s="52">
        <v>13.980117308336727</v>
      </c>
      <c r="C82" s="52"/>
      <c r="D82" s="52"/>
    </row>
    <row r="83" spans="1:4" x14ac:dyDescent="0.35">
      <c r="A83" s="57">
        <v>44743</v>
      </c>
      <c r="B83" s="52">
        <v>7.7166181190373884</v>
      </c>
      <c r="C83" s="52"/>
      <c r="D83" s="52"/>
    </row>
    <row r="84" spans="1:4" x14ac:dyDescent="0.35">
      <c r="A84" s="57">
        <v>44774</v>
      </c>
      <c r="B84" s="52">
        <v>7.8999999999999959</v>
      </c>
      <c r="C84" s="52"/>
      <c r="D84" s="52"/>
    </row>
    <row r="85" spans="1:4" x14ac:dyDescent="0.35">
      <c r="A85" s="57">
        <v>44805</v>
      </c>
      <c r="B85" s="52">
        <v>7.8999999999999959</v>
      </c>
      <c r="C85" s="52"/>
      <c r="D85" s="52"/>
    </row>
    <row r="86" spans="1:4" x14ac:dyDescent="0.35">
      <c r="A86" s="57">
        <v>44835</v>
      </c>
      <c r="B86" s="52">
        <v>7.8999999999999959</v>
      </c>
      <c r="C86" s="52"/>
      <c r="D86" s="52"/>
    </row>
    <row r="87" spans="1:4" x14ac:dyDescent="0.35">
      <c r="A87" s="57">
        <v>44866</v>
      </c>
      <c r="B87" s="52">
        <v>7.8999999999999959</v>
      </c>
      <c r="C87" s="52"/>
      <c r="D87" s="52"/>
    </row>
    <row r="88" spans="1:4" x14ac:dyDescent="0.35">
      <c r="A88" s="57">
        <v>44896</v>
      </c>
      <c r="B88" s="52">
        <v>7.8999999999999959</v>
      </c>
      <c r="C88" s="52"/>
      <c r="D88" s="52"/>
    </row>
    <row r="89" spans="1:4" x14ac:dyDescent="0.35">
      <c r="A89" s="57">
        <v>44927</v>
      </c>
      <c r="B89" s="52">
        <v>7.8999999999999959</v>
      </c>
      <c r="C89" s="52"/>
      <c r="D89" s="52"/>
    </row>
    <row r="90" spans="1:4" x14ac:dyDescent="0.35">
      <c r="A90" s="57">
        <v>44958</v>
      </c>
      <c r="B90" s="52">
        <v>7.8999999999999959</v>
      </c>
      <c r="C90" s="52"/>
      <c r="D90" s="52"/>
    </row>
    <row r="91" spans="1:4" x14ac:dyDescent="0.35">
      <c r="A91" s="57">
        <v>44986</v>
      </c>
      <c r="B91" s="52">
        <v>7.8999999999999959</v>
      </c>
      <c r="C91" s="52"/>
      <c r="D91" s="52"/>
    </row>
    <row r="92" spans="1:4" x14ac:dyDescent="0.35">
      <c r="A92" s="57">
        <v>45017</v>
      </c>
      <c r="B92" s="52">
        <v>7.8999999999999959</v>
      </c>
      <c r="C92" s="52"/>
      <c r="D92" s="52"/>
    </row>
    <row r="93" spans="1:4" x14ac:dyDescent="0.35">
      <c r="A93" s="57">
        <v>45047</v>
      </c>
      <c r="B93" s="52">
        <v>7.8999999999999959</v>
      </c>
      <c r="C93" s="52"/>
      <c r="D93" s="52"/>
    </row>
    <row r="94" spans="1:4" x14ac:dyDescent="0.35">
      <c r="A94" s="57">
        <v>45078</v>
      </c>
      <c r="B94" s="52">
        <v>7.8999999999999959</v>
      </c>
      <c r="C94" s="52"/>
      <c r="D94" s="52"/>
    </row>
    <row r="95" spans="1:4" x14ac:dyDescent="0.35">
      <c r="A95" s="57">
        <v>45108</v>
      </c>
      <c r="B95" s="52">
        <v>14.883720930232558</v>
      </c>
      <c r="C95" s="52"/>
      <c r="D95" s="52"/>
    </row>
    <row r="96" spans="1:4" x14ac:dyDescent="0.35">
      <c r="A96" s="57">
        <v>45139</v>
      </c>
      <c r="B96" s="52">
        <v>15.291936978683962</v>
      </c>
      <c r="C96" s="52">
        <v>15.013901760889702</v>
      </c>
      <c r="D96" s="52"/>
    </row>
    <row r="97" spans="1:4" x14ac:dyDescent="0.35">
      <c r="A97" s="57">
        <v>45170</v>
      </c>
      <c r="B97" s="52">
        <v>15.291936978683962</v>
      </c>
      <c r="C97" s="52">
        <v>15.013901760889702</v>
      </c>
      <c r="D97" s="52"/>
    </row>
    <row r="98" spans="1:4" x14ac:dyDescent="0.35">
      <c r="A98" s="57">
        <v>45200</v>
      </c>
      <c r="B98" s="52">
        <v>15.291936978683962</v>
      </c>
      <c r="C98" s="59">
        <v>15.013901760889702</v>
      </c>
      <c r="D98" s="52"/>
    </row>
    <row r="99" spans="1:4" x14ac:dyDescent="0.35">
      <c r="A99" s="57">
        <v>45231</v>
      </c>
      <c r="B99" s="52">
        <v>15.291936978683962</v>
      </c>
      <c r="C99" s="59">
        <v>15.013901760889702</v>
      </c>
      <c r="D99" s="52"/>
    </row>
    <row r="100" spans="1:4" x14ac:dyDescent="0.35">
      <c r="A100" s="57">
        <v>45261</v>
      </c>
      <c r="B100" s="52">
        <v>15.291936978683962</v>
      </c>
      <c r="C100" s="59">
        <v>15.013901760889702</v>
      </c>
      <c r="D100" s="52"/>
    </row>
    <row r="101" spans="1:4" x14ac:dyDescent="0.35">
      <c r="A101" s="57">
        <v>45292</v>
      </c>
      <c r="B101" s="52">
        <v>15.291936978683962</v>
      </c>
      <c r="C101" s="59">
        <v>15.013901760889702</v>
      </c>
      <c r="D101" s="52">
        <v>15.291936978683962</v>
      </c>
    </row>
    <row r="102" spans="1:4" x14ac:dyDescent="0.35">
      <c r="A102" s="57">
        <v>45323</v>
      </c>
      <c r="B102" s="52"/>
      <c r="C102" s="59">
        <v>15.013901760889702</v>
      </c>
      <c r="D102" s="52">
        <v>15.291936978683962</v>
      </c>
    </row>
    <row r="103" spans="1:4" x14ac:dyDescent="0.35">
      <c r="A103" s="57">
        <v>45352</v>
      </c>
      <c r="B103" s="52"/>
      <c r="C103" s="59">
        <v>15.013901760889702</v>
      </c>
      <c r="D103" s="59">
        <v>15.291936978683962</v>
      </c>
    </row>
    <row r="104" spans="1:4" x14ac:dyDescent="0.35">
      <c r="A104" s="57">
        <v>45383</v>
      </c>
      <c r="B104" s="52"/>
      <c r="C104" s="59">
        <v>15.013901760889702</v>
      </c>
      <c r="D104" s="59">
        <v>15.291936978683962</v>
      </c>
    </row>
    <row r="105" spans="1:4" x14ac:dyDescent="0.35">
      <c r="A105" s="57">
        <v>45413</v>
      </c>
      <c r="B105" s="52"/>
      <c r="C105" s="59">
        <v>15.013901760889702</v>
      </c>
      <c r="D105" s="59">
        <v>15.291936978683962</v>
      </c>
    </row>
    <row r="106" spans="1:4" x14ac:dyDescent="0.35">
      <c r="A106" s="57">
        <v>45444</v>
      </c>
      <c r="B106" s="52"/>
      <c r="C106" s="59">
        <v>15.013901760889702</v>
      </c>
      <c r="D106" s="59">
        <v>15.291936978683962</v>
      </c>
    </row>
    <row r="107" spans="1:4" x14ac:dyDescent="0.35">
      <c r="A107" s="57">
        <v>45474</v>
      </c>
      <c r="B107" s="52"/>
      <c r="C107" s="59">
        <v>11.902834008097152</v>
      </c>
      <c r="D107" s="59">
        <v>11.902834008097152</v>
      </c>
    </row>
    <row r="108" spans="1:4" x14ac:dyDescent="0.35">
      <c r="A108" s="57">
        <v>45505</v>
      </c>
      <c r="B108" s="52"/>
      <c r="C108" s="59">
        <v>12.006446414182115</v>
      </c>
      <c r="D108" s="59">
        <v>12.001607717041797</v>
      </c>
    </row>
    <row r="109" spans="1:4" x14ac:dyDescent="0.35">
      <c r="A109" s="57">
        <v>45536</v>
      </c>
      <c r="B109" s="52"/>
      <c r="C109" s="59">
        <v>12.006446414182115</v>
      </c>
      <c r="D109" s="59">
        <v>12.001607717041797</v>
      </c>
    </row>
    <row r="110" spans="1:4" x14ac:dyDescent="0.35">
      <c r="A110" s="57">
        <v>45566</v>
      </c>
      <c r="B110" s="52"/>
      <c r="C110" s="59">
        <v>12.006446414182115</v>
      </c>
      <c r="D110" s="59">
        <v>12.001607717041797</v>
      </c>
    </row>
    <row r="111" spans="1:4" x14ac:dyDescent="0.35">
      <c r="A111" s="57">
        <v>45597</v>
      </c>
      <c r="B111" s="52"/>
      <c r="C111" s="59">
        <v>12.006446414182115</v>
      </c>
      <c r="D111" s="59">
        <v>12.001607717041797</v>
      </c>
    </row>
    <row r="112" spans="1:4" x14ac:dyDescent="0.35">
      <c r="A112" s="57">
        <v>45627</v>
      </c>
      <c r="B112" s="52"/>
      <c r="C112" s="59">
        <v>12.006446414182115</v>
      </c>
      <c r="D112" s="59">
        <v>12.001607717041797</v>
      </c>
    </row>
    <row r="113" spans="1:4" x14ac:dyDescent="0.35">
      <c r="A113" s="57">
        <v>45658</v>
      </c>
      <c r="B113" s="52"/>
      <c r="C113" s="59">
        <v>12.006446414182115</v>
      </c>
      <c r="D113" s="59">
        <v>12.001607717041797</v>
      </c>
    </row>
    <row r="114" spans="1:4" x14ac:dyDescent="0.35">
      <c r="A114" s="57">
        <v>45689</v>
      </c>
      <c r="B114" s="52"/>
      <c r="C114" s="59">
        <v>12.006446414182115</v>
      </c>
      <c r="D114" s="59">
        <v>12.001607717041797</v>
      </c>
    </row>
    <row r="115" spans="1:4" x14ac:dyDescent="0.35">
      <c r="A115" s="57">
        <v>45717</v>
      </c>
      <c r="B115" s="52"/>
      <c r="C115" s="59">
        <v>12.006446414182115</v>
      </c>
      <c r="D115" s="59">
        <v>12.001607717041797</v>
      </c>
    </row>
    <row r="116" spans="1:4" x14ac:dyDescent="0.35">
      <c r="A116" s="57">
        <v>45748</v>
      </c>
      <c r="B116" s="52"/>
      <c r="C116" s="59">
        <v>12.006446414182115</v>
      </c>
      <c r="D116" s="59">
        <v>12.001607717041797</v>
      </c>
    </row>
    <row r="117" spans="1:4" x14ac:dyDescent="0.35">
      <c r="A117" s="57">
        <v>45778</v>
      </c>
      <c r="B117" s="52"/>
      <c r="C117" s="59">
        <v>12.006446414182115</v>
      </c>
      <c r="D117" s="59">
        <v>12.001607717041797</v>
      </c>
    </row>
    <row r="118" spans="1:4" x14ac:dyDescent="0.35">
      <c r="A118" s="57">
        <v>45809</v>
      </c>
      <c r="B118" s="52"/>
      <c r="C118" s="59">
        <v>12.006446414182115</v>
      </c>
      <c r="D118" s="59">
        <v>12.001607717041797</v>
      </c>
    </row>
    <row r="119" spans="1:4" x14ac:dyDescent="0.35">
      <c r="A119" s="57">
        <v>45839</v>
      </c>
      <c r="B119" s="52"/>
      <c r="C119" s="59">
        <v>9.8808104196816302</v>
      </c>
      <c r="D119" s="59">
        <v>9.8842257597684622</v>
      </c>
    </row>
    <row r="120" spans="1:4" x14ac:dyDescent="0.35">
      <c r="A120" s="57">
        <v>45870</v>
      </c>
      <c r="B120" s="52"/>
      <c r="C120" s="59">
        <v>10.000000000000009</v>
      </c>
      <c r="D120" s="59">
        <v>10.003588602598136</v>
      </c>
    </row>
    <row r="121" spans="1:4" x14ac:dyDescent="0.35">
      <c r="A121" s="57">
        <v>45901</v>
      </c>
      <c r="B121" s="52"/>
      <c r="C121" s="59">
        <v>10.000000000000009</v>
      </c>
      <c r="D121" s="59">
        <v>10.003588602598136</v>
      </c>
    </row>
    <row r="122" spans="1:4" x14ac:dyDescent="0.35">
      <c r="A122" s="57">
        <v>45931</v>
      </c>
      <c r="B122" s="52"/>
      <c r="C122" s="59">
        <v>10.000000000000009</v>
      </c>
      <c r="D122" s="59">
        <v>10.003588602598136</v>
      </c>
    </row>
    <row r="123" spans="1:4" x14ac:dyDescent="0.35">
      <c r="A123" s="57">
        <v>45962</v>
      </c>
      <c r="B123" s="52"/>
      <c r="C123" s="59">
        <v>10.000000000000009</v>
      </c>
      <c r="D123" s="59">
        <v>10.003588602598136</v>
      </c>
    </row>
    <row r="124" spans="1:4" x14ac:dyDescent="0.35">
      <c r="A124" s="57">
        <v>45992</v>
      </c>
      <c r="B124" s="52"/>
      <c r="C124" s="59">
        <v>10.000000000000009</v>
      </c>
      <c r="D124" s="59">
        <v>10.003588602598136</v>
      </c>
    </row>
    <row r="125" spans="1:4" x14ac:dyDescent="0.35">
      <c r="A125" s="57">
        <v>46023</v>
      </c>
      <c r="B125" s="52"/>
      <c r="C125" s="52"/>
      <c r="D125" s="59">
        <v>10.003588602598136</v>
      </c>
    </row>
    <row r="126" spans="1:4" x14ac:dyDescent="0.35">
      <c r="A126" s="57">
        <v>46054</v>
      </c>
      <c r="B126" s="52"/>
      <c r="C126" s="52"/>
      <c r="D126" s="59">
        <v>10.003588602598136</v>
      </c>
    </row>
    <row r="127" spans="1:4" x14ac:dyDescent="0.35">
      <c r="A127" s="57">
        <v>46082</v>
      </c>
      <c r="B127" s="52"/>
      <c r="C127" s="52"/>
      <c r="D127" s="59">
        <v>10.003588602598136</v>
      </c>
    </row>
    <row r="128" spans="1:4" x14ac:dyDescent="0.35">
      <c r="A128" s="57">
        <v>46113</v>
      </c>
      <c r="B128" s="52"/>
      <c r="C128" s="52"/>
      <c r="D128" s="59">
        <v>10.003588602598136</v>
      </c>
    </row>
    <row r="129" spans="1:12" x14ac:dyDescent="0.35">
      <c r="A129" s="57">
        <v>46143</v>
      </c>
      <c r="B129" s="52"/>
      <c r="C129" s="52"/>
      <c r="D129" s="59">
        <v>10.003588602598136</v>
      </c>
    </row>
    <row r="130" spans="1:12" x14ac:dyDescent="0.35">
      <c r="A130" s="57">
        <v>46174</v>
      </c>
      <c r="B130" s="52"/>
      <c r="C130" s="52"/>
      <c r="D130" s="59">
        <v>10.003588602598136</v>
      </c>
    </row>
    <row r="131" spans="1:12" x14ac:dyDescent="0.35">
      <c r="A131" s="57">
        <v>46204</v>
      </c>
      <c r="B131" s="52"/>
      <c r="C131" s="52"/>
      <c r="D131" s="59">
        <v>7.8625049387593737</v>
      </c>
    </row>
    <row r="132" spans="1:12" x14ac:dyDescent="0.35">
      <c r="A132" s="57">
        <v>46235</v>
      </c>
      <c r="B132" s="52"/>
      <c r="C132" s="52"/>
      <c r="D132" s="59">
        <v>8.0003653730720039</v>
      </c>
    </row>
    <row r="133" spans="1:12" x14ac:dyDescent="0.35">
      <c r="A133" s="57">
        <v>46266</v>
      </c>
      <c r="B133" s="52"/>
      <c r="C133" s="52"/>
      <c r="D133" s="59">
        <v>8.0003653730720039</v>
      </c>
    </row>
    <row r="134" spans="1:12" x14ac:dyDescent="0.35">
      <c r="A134" s="57">
        <v>46296</v>
      </c>
      <c r="B134" s="52"/>
      <c r="C134" s="52"/>
      <c r="D134" s="59">
        <v>8.0003653730720039</v>
      </c>
    </row>
    <row r="135" spans="1:12" x14ac:dyDescent="0.35">
      <c r="A135" s="57">
        <v>46327</v>
      </c>
      <c r="B135" s="52"/>
      <c r="C135" s="52"/>
      <c r="D135" s="59">
        <v>8.0003653730720039</v>
      </c>
      <c r="E135" s="2"/>
      <c r="F135" s="2"/>
    </row>
    <row r="136" spans="1:12" x14ac:dyDescent="0.35">
      <c r="A136" s="57">
        <v>46357</v>
      </c>
      <c r="B136" s="52"/>
      <c r="C136" s="52"/>
      <c r="D136" s="59">
        <v>8.0003653730720039</v>
      </c>
      <c r="E136" s="2"/>
      <c r="F136" s="2"/>
      <c r="G136" s="2"/>
    </row>
    <row r="137" spans="1:12" x14ac:dyDescent="0.35"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</row>
    <row r="138" spans="1:12" x14ac:dyDescent="0.35">
      <c r="A138" s="69" t="s">
        <v>12</v>
      </c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</row>
    <row r="139" spans="1:12" x14ac:dyDescent="0.35"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</row>
    <row r="140" spans="1:12" x14ac:dyDescent="0.35"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</row>
    <row r="141" spans="1:12" x14ac:dyDescent="0.35"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</row>
    <row r="142" spans="1:12" x14ac:dyDescent="0.35"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</row>
    <row r="143" spans="1:12" x14ac:dyDescent="0.35"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</row>
    <row r="144" spans="1:12" x14ac:dyDescent="0.35"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</row>
    <row r="145" spans="2:12" x14ac:dyDescent="0.35"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</row>
    <row r="146" spans="2:12" x14ac:dyDescent="0.35"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</row>
  </sheetData>
  <hyperlinks>
    <hyperlink ref="E21:F21" location="Contents!A1" display="Back to content" xr:uid="{00000000-0004-0000-0A00-000001000000}"/>
    <hyperlink ref="F20" location="Contents!A1" display="Back to contents" xr:uid="{DC8262F2-D234-404B-955A-355CC1CFB032}"/>
  </hyperlinks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H102"/>
  <sheetViews>
    <sheetView showGridLines="0" topLeftCell="A7" workbookViewId="0">
      <selection activeCell="H19" sqref="H19"/>
    </sheetView>
  </sheetViews>
  <sheetFormatPr defaultRowHeight="14.5" x14ac:dyDescent="0.35"/>
  <cols>
    <col min="2" max="4" width="17.6328125" customWidth="1"/>
    <col min="5" max="5" width="15.54296875" customWidth="1"/>
    <col min="6" max="6" width="15.90625" customWidth="1"/>
    <col min="7" max="7" width="8.36328125" customWidth="1"/>
  </cols>
  <sheetData>
    <row r="1" spans="1:6" x14ac:dyDescent="0.35">
      <c r="A1" s="3" t="str">
        <f>CONCATENATE("Figure 5.5  ",Contents!C10)</f>
        <v>Figure 5.5  Inflation comparison</v>
      </c>
    </row>
    <row r="2" spans="1:6" x14ac:dyDescent="0.35">
      <c r="A2" s="3"/>
    </row>
    <row r="3" spans="1:6" x14ac:dyDescent="0.35">
      <c r="A3" t="s">
        <v>71</v>
      </c>
    </row>
    <row r="4" spans="1:6" ht="57" customHeight="1" x14ac:dyDescent="0.35">
      <c r="A4" s="25" t="s">
        <v>10</v>
      </c>
      <c r="B4" s="24" t="s">
        <v>91</v>
      </c>
      <c r="C4" s="24" t="s">
        <v>92</v>
      </c>
      <c r="D4" s="24" t="s">
        <v>118</v>
      </c>
      <c r="E4" s="24" t="s">
        <v>120</v>
      </c>
      <c r="F4" s="24" t="s">
        <v>119</v>
      </c>
    </row>
    <row r="5" spans="1:6" x14ac:dyDescent="0.35">
      <c r="A5" s="37">
        <v>42370</v>
      </c>
      <c r="B5" s="49">
        <v>8.9957680709712218</v>
      </c>
      <c r="C5" s="49">
        <v>5.3548184163713985</v>
      </c>
      <c r="D5" s="53">
        <v>3</v>
      </c>
      <c r="E5" s="49">
        <v>4.5</v>
      </c>
      <c r="F5" s="53">
        <v>6</v>
      </c>
    </row>
    <row r="6" spans="1:6" x14ac:dyDescent="0.35">
      <c r="A6" s="37">
        <v>42401</v>
      </c>
      <c r="B6" s="49">
        <v>8.8007612815996552</v>
      </c>
      <c r="C6" s="49">
        <v>6.608653301248002</v>
      </c>
      <c r="D6" s="53">
        <v>3</v>
      </c>
      <c r="E6" s="49">
        <v>4.5</v>
      </c>
      <c r="F6" s="53">
        <v>6</v>
      </c>
    </row>
    <row r="7" spans="1:6" x14ac:dyDescent="0.35">
      <c r="A7" s="37">
        <v>42430</v>
      </c>
      <c r="B7" s="49">
        <v>7.8205197242283919</v>
      </c>
      <c r="C7" s="49">
        <v>5.8792997154041293</v>
      </c>
      <c r="D7" s="53">
        <v>3</v>
      </c>
      <c r="E7" s="49">
        <v>4.5</v>
      </c>
      <c r="F7" s="53">
        <v>6</v>
      </c>
    </row>
    <row r="8" spans="1:6" x14ac:dyDescent="0.35">
      <c r="A8" s="37">
        <v>42461</v>
      </c>
      <c r="B8" s="49">
        <v>6.8084210006476686</v>
      </c>
      <c r="C8" s="49">
        <v>6.0823490060248897</v>
      </c>
      <c r="D8" s="53">
        <v>3</v>
      </c>
      <c r="E8" s="49">
        <v>4.5</v>
      </c>
      <c r="F8" s="53">
        <v>6</v>
      </c>
    </row>
    <row r="9" spans="1:6" x14ac:dyDescent="0.35">
      <c r="A9" s="37">
        <v>42491</v>
      </c>
      <c r="B9" s="49">
        <v>6.5756151157329912</v>
      </c>
      <c r="C9" s="49">
        <v>6.1367453047020515</v>
      </c>
      <c r="D9" s="53">
        <v>3</v>
      </c>
      <c r="E9" s="49">
        <v>4.5</v>
      </c>
      <c r="F9" s="53">
        <v>6</v>
      </c>
    </row>
    <row r="10" spans="1:6" x14ac:dyDescent="0.35">
      <c r="A10" s="37">
        <v>42522</v>
      </c>
      <c r="B10" s="49">
        <v>6.4958187135468526</v>
      </c>
      <c r="C10" s="49">
        <v>6.1166266448799744</v>
      </c>
      <c r="D10" s="53">
        <v>3</v>
      </c>
      <c r="E10" s="49">
        <v>4.5</v>
      </c>
      <c r="F10" s="53">
        <v>6</v>
      </c>
    </row>
    <row r="11" spans="1:6" x14ac:dyDescent="0.35">
      <c r="A11" s="37">
        <v>42552</v>
      </c>
      <c r="B11" s="49">
        <v>5.9173798172291292</v>
      </c>
      <c r="C11" s="49">
        <v>6.0234595448661832</v>
      </c>
      <c r="D11" s="53">
        <v>3</v>
      </c>
      <c r="E11" s="49">
        <v>4.5</v>
      </c>
      <c r="F11" s="53">
        <v>6</v>
      </c>
    </row>
    <row r="12" spans="1:6" x14ac:dyDescent="0.35">
      <c r="A12" s="37">
        <v>42583</v>
      </c>
      <c r="B12" s="49">
        <v>5.8762584473816437</v>
      </c>
      <c r="C12" s="49">
        <v>5.8639397911731228</v>
      </c>
      <c r="D12" s="53">
        <v>3</v>
      </c>
      <c r="E12" s="49">
        <v>4.5</v>
      </c>
      <c r="F12" s="53">
        <v>6</v>
      </c>
    </row>
    <row r="13" spans="1:6" x14ac:dyDescent="0.35">
      <c r="A13" s="37">
        <v>42614</v>
      </c>
      <c r="B13" s="49">
        <v>5.8009189998317501</v>
      </c>
      <c r="C13" s="49">
        <v>6.0566697225141963</v>
      </c>
      <c r="D13" s="53">
        <v>3</v>
      </c>
      <c r="E13" s="49">
        <v>4.5</v>
      </c>
      <c r="F13" s="53">
        <v>6</v>
      </c>
    </row>
    <row r="14" spans="1:6" x14ac:dyDescent="0.35">
      <c r="A14" s="37">
        <v>42644</v>
      </c>
      <c r="B14" s="49">
        <v>5.8019914098656367</v>
      </c>
      <c r="C14" s="49">
        <v>6.7300589892772544</v>
      </c>
      <c r="D14" s="53">
        <v>3</v>
      </c>
      <c r="E14" s="49">
        <v>4.5</v>
      </c>
      <c r="F14" s="53">
        <v>6</v>
      </c>
    </row>
    <row r="15" spans="1:6" x14ac:dyDescent="0.35">
      <c r="A15" s="37">
        <v>42675</v>
      </c>
      <c r="B15" s="49">
        <v>5.749800747108913</v>
      </c>
      <c r="C15" s="49">
        <v>6.9042582549625031</v>
      </c>
      <c r="D15" s="53">
        <v>3</v>
      </c>
      <c r="E15" s="49">
        <v>4.5</v>
      </c>
      <c r="F15" s="53">
        <v>6</v>
      </c>
    </row>
    <row r="16" spans="1:6" x14ac:dyDescent="0.35">
      <c r="A16" s="37">
        <v>42705</v>
      </c>
      <c r="B16" s="49">
        <v>6.0787432441679501</v>
      </c>
      <c r="C16" s="49">
        <v>6.9579015741249473</v>
      </c>
      <c r="D16" s="53">
        <v>3</v>
      </c>
      <c r="E16" s="49">
        <v>4.5</v>
      </c>
      <c r="F16" s="53">
        <v>6</v>
      </c>
    </row>
    <row r="17" spans="1:8" x14ac:dyDescent="0.35">
      <c r="A17" s="37">
        <v>42736</v>
      </c>
      <c r="B17" s="49">
        <v>4.1658006958084526</v>
      </c>
      <c r="C17" s="49">
        <v>7.2712251916376536</v>
      </c>
      <c r="D17" s="53">
        <v>3</v>
      </c>
      <c r="E17" s="49">
        <v>4.5</v>
      </c>
      <c r="F17" s="53">
        <v>6</v>
      </c>
    </row>
    <row r="18" spans="1:8" x14ac:dyDescent="0.35">
      <c r="A18" s="37">
        <v>42767</v>
      </c>
      <c r="B18" s="49">
        <v>3.9505690798994353</v>
      </c>
      <c r="C18" s="49">
        <v>6.8674291454838166</v>
      </c>
      <c r="D18" s="53">
        <v>3</v>
      </c>
      <c r="E18" s="49">
        <v>4.5</v>
      </c>
      <c r="F18" s="53">
        <v>6</v>
      </c>
    </row>
    <row r="19" spans="1:8" x14ac:dyDescent="0.35">
      <c r="A19" s="37">
        <v>42795</v>
      </c>
      <c r="B19" s="49">
        <v>4.2617061415349822</v>
      </c>
      <c r="C19" s="49">
        <v>6.7298791743551911</v>
      </c>
      <c r="D19" s="53">
        <v>3</v>
      </c>
      <c r="E19" s="49">
        <v>4.5</v>
      </c>
      <c r="F19" s="53">
        <v>6</v>
      </c>
      <c r="H19" s="7" t="s">
        <v>5</v>
      </c>
    </row>
    <row r="20" spans="1:8" x14ac:dyDescent="0.35">
      <c r="A20" s="37">
        <v>42826</v>
      </c>
      <c r="B20" s="49">
        <v>4.250479356823611</v>
      </c>
      <c r="C20" s="49">
        <v>5.5149489281802966</v>
      </c>
      <c r="D20" s="53">
        <v>3</v>
      </c>
      <c r="E20" s="49">
        <v>4.5</v>
      </c>
      <c r="F20" s="53">
        <v>6</v>
      </c>
    </row>
    <row r="21" spans="1:8" x14ac:dyDescent="0.35">
      <c r="A21" s="37">
        <v>42856</v>
      </c>
      <c r="B21" s="49">
        <v>4.3102125455611873</v>
      </c>
      <c r="C21" s="49">
        <v>5.816293296890751</v>
      </c>
      <c r="D21" s="53">
        <v>3</v>
      </c>
      <c r="E21" s="49">
        <v>4.5</v>
      </c>
      <c r="F21" s="53">
        <v>6</v>
      </c>
    </row>
    <row r="22" spans="1:8" x14ac:dyDescent="0.35">
      <c r="A22" s="37">
        <v>42887</v>
      </c>
      <c r="B22" s="49">
        <v>4.3517680660560165</v>
      </c>
      <c r="C22" s="49">
        <v>5.4418345309285465</v>
      </c>
      <c r="D22" s="53">
        <v>3</v>
      </c>
      <c r="E22" s="49">
        <v>4.5</v>
      </c>
      <c r="F22" s="53">
        <v>6</v>
      </c>
    </row>
    <row r="23" spans="1:8" x14ac:dyDescent="0.35">
      <c r="A23" s="37">
        <v>42917</v>
      </c>
      <c r="B23" s="49">
        <v>3.1092616815216134</v>
      </c>
      <c r="C23" s="49">
        <v>4.93082737805004</v>
      </c>
      <c r="D23" s="53">
        <v>3</v>
      </c>
      <c r="E23" s="49">
        <v>4.5</v>
      </c>
      <c r="F23" s="53">
        <v>6</v>
      </c>
    </row>
    <row r="24" spans="1:8" x14ac:dyDescent="0.35">
      <c r="A24" s="37">
        <v>42948</v>
      </c>
      <c r="B24" s="49">
        <v>3.3908395545640291</v>
      </c>
      <c r="C24" s="49">
        <v>5.1825445384627189</v>
      </c>
      <c r="D24" s="53">
        <v>3</v>
      </c>
      <c r="E24" s="49">
        <v>4.5</v>
      </c>
      <c r="F24" s="53">
        <v>6</v>
      </c>
    </row>
    <row r="25" spans="1:8" x14ac:dyDescent="0.35">
      <c r="A25" s="37">
        <v>42979</v>
      </c>
      <c r="B25" s="49">
        <v>4.1971385398663408</v>
      </c>
      <c r="C25" s="49">
        <v>5.4298708106781168</v>
      </c>
      <c r="D25" s="53">
        <v>3</v>
      </c>
      <c r="E25" s="49">
        <v>4.5</v>
      </c>
      <c r="F25" s="53">
        <v>6</v>
      </c>
    </row>
    <row r="26" spans="1:8" x14ac:dyDescent="0.35">
      <c r="A26" s="37">
        <v>43009</v>
      </c>
      <c r="B26" s="49">
        <v>4.1676543345592343</v>
      </c>
      <c r="C26" s="49">
        <v>4.9141036132332561</v>
      </c>
      <c r="D26" s="53">
        <v>3</v>
      </c>
      <c r="E26" s="49">
        <v>4.5</v>
      </c>
      <c r="F26" s="53">
        <v>6</v>
      </c>
    </row>
    <row r="27" spans="1:8" x14ac:dyDescent="0.35">
      <c r="A27" s="37">
        <v>43040</v>
      </c>
      <c r="B27" s="49">
        <v>4.2810987082427365</v>
      </c>
      <c r="C27" s="49">
        <v>4.706827559316773</v>
      </c>
      <c r="D27" s="53">
        <v>3</v>
      </c>
      <c r="E27" s="49">
        <v>4.5</v>
      </c>
      <c r="F27" s="53">
        <v>6</v>
      </c>
    </row>
    <row r="28" spans="1:8" x14ac:dyDescent="0.35">
      <c r="A28" s="37">
        <v>43070</v>
      </c>
      <c r="B28" s="49">
        <v>3.988334937621052</v>
      </c>
      <c r="C28" s="49">
        <v>4.9260689364340138</v>
      </c>
      <c r="D28" s="53">
        <v>3</v>
      </c>
      <c r="E28" s="49">
        <v>4.5</v>
      </c>
      <c r="F28" s="53">
        <v>6</v>
      </c>
    </row>
    <row r="29" spans="1:8" x14ac:dyDescent="0.35">
      <c r="A29" s="37">
        <v>43101</v>
      </c>
      <c r="B29" s="49">
        <v>4.1031103359825405</v>
      </c>
      <c r="C29" s="49">
        <v>4.3816823358382884</v>
      </c>
      <c r="D29" s="53">
        <v>3</v>
      </c>
      <c r="E29" s="49">
        <v>4.5</v>
      </c>
      <c r="F29" s="53">
        <v>6</v>
      </c>
    </row>
    <row r="30" spans="1:8" x14ac:dyDescent="0.35">
      <c r="A30" s="37">
        <v>43132</v>
      </c>
      <c r="B30" s="49">
        <v>4.3325530225044151</v>
      </c>
      <c r="C30" s="49">
        <v>3.946100300300226</v>
      </c>
      <c r="D30" s="53">
        <v>3</v>
      </c>
      <c r="E30" s="49">
        <v>4.5</v>
      </c>
      <c r="F30" s="53">
        <v>6</v>
      </c>
    </row>
    <row r="31" spans="1:8" x14ac:dyDescent="0.35">
      <c r="A31" s="37">
        <v>43160</v>
      </c>
      <c r="B31" s="49">
        <v>4.1599417437296671</v>
      </c>
      <c r="C31" s="49">
        <v>3.6521886846677676</v>
      </c>
      <c r="D31" s="53">
        <v>3</v>
      </c>
      <c r="E31" s="49">
        <v>4.5</v>
      </c>
      <c r="F31" s="53">
        <v>6</v>
      </c>
    </row>
    <row r="32" spans="1:8" x14ac:dyDescent="0.35">
      <c r="A32" s="37">
        <v>43191</v>
      </c>
      <c r="B32" s="49">
        <v>5.1836163219071585</v>
      </c>
      <c r="C32" s="49">
        <v>4.451896356956575</v>
      </c>
      <c r="D32" s="53">
        <v>3</v>
      </c>
      <c r="E32" s="49">
        <v>4.5</v>
      </c>
      <c r="F32" s="53">
        <v>6</v>
      </c>
    </row>
    <row r="33" spans="1:6" x14ac:dyDescent="0.35">
      <c r="A33" s="37">
        <v>43221</v>
      </c>
      <c r="B33" s="49">
        <v>5.2313427943998514</v>
      </c>
      <c r="C33" s="49">
        <v>4.1086476884349299</v>
      </c>
      <c r="D33" s="53">
        <v>3</v>
      </c>
      <c r="E33" s="49">
        <v>4.5</v>
      </c>
      <c r="F33" s="53">
        <v>6</v>
      </c>
    </row>
    <row r="34" spans="1:6" x14ac:dyDescent="0.35">
      <c r="A34" s="37">
        <v>43252</v>
      </c>
      <c r="B34" s="49">
        <v>4.9245473337979906</v>
      </c>
      <c r="C34" s="49">
        <v>4.3351380633585679</v>
      </c>
      <c r="D34" s="53">
        <v>3</v>
      </c>
      <c r="E34" s="49">
        <v>4.5</v>
      </c>
      <c r="F34" s="53">
        <v>6</v>
      </c>
    </row>
    <row r="35" spans="1:6" x14ac:dyDescent="0.35">
      <c r="A35" s="37">
        <v>43282</v>
      </c>
      <c r="B35" s="49">
        <v>6.7650268004398217</v>
      </c>
      <c r="C35" s="49">
        <v>4.7311480942414441</v>
      </c>
      <c r="D35" s="53">
        <v>3</v>
      </c>
      <c r="E35" s="49">
        <v>4.5</v>
      </c>
      <c r="F35" s="53">
        <v>6</v>
      </c>
    </row>
    <row r="36" spans="1:6" x14ac:dyDescent="0.35">
      <c r="A36" s="37">
        <v>43313</v>
      </c>
      <c r="B36" s="49">
        <v>6.3761849615378674</v>
      </c>
      <c r="C36" s="49">
        <v>4.5231096690656836</v>
      </c>
      <c r="D36" s="53">
        <v>3</v>
      </c>
      <c r="E36" s="49">
        <v>4.5</v>
      </c>
      <c r="F36" s="53">
        <v>6</v>
      </c>
    </row>
    <row r="37" spans="1:6" x14ac:dyDescent="0.35">
      <c r="A37" s="37">
        <v>43344</v>
      </c>
      <c r="B37" s="49">
        <v>5.6231239233356156</v>
      </c>
      <c r="C37" s="49">
        <v>4.7025701254680197</v>
      </c>
      <c r="D37" s="53">
        <v>3</v>
      </c>
      <c r="E37" s="49">
        <v>4.5</v>
      </c>
      <c r="F37" s="53">
        <v>6</v>
      </c>
    </row>
    <row r="38" spans="1:6" x14ac:dyDescent="0.35">
      <c r="A38" s="37">
        <v>43374</v>
      </c>
      <c r="B38" s="49">
        <v>5.7591939290314587</v>
      </c>
      <c r="C38" s="49">
        <v>4.9555749920217718</v>
      </c>
      <c r="D38" s="53">
        <v>3</v>
      </c>
      <c r="E38" s="49">
        <v>4.5</v>
      </c>
      <c r="F38" s="53">
        <v>6</v>
      </c>
    </row>
    <row r="39" spans="1:6" x14ac:dyDescent="0.35">
      <c r="A39" s="37">
        <v>43405</v>
      </c>
      <c r="B39" s="49">
        <v>6.105453126062943</v>
      </c>
      <c r="C39" s="49">
        <v>4.8509036445367748</v>
      </c>
      <c r="D39" s="53">
        <v>3</v>
      </c>
      <c r="E39" s="49">
        <v>4.5</v>
      </c>
      <c r="F39" s="53">
        <v>6</v>
      </c>
    </row>
    <row r="40" spans="1:6" x14ac:dyDescent="0.35">
      <c r="A40" s="37">
        <v>43435</v>
      </c>
      <c r="B40" s="49">
        <v>6.1844239947191904</v>
      </c>
      <c r="C40" s="49">
        <v>4.0411403996525763</v>
      </c>
      <c r="D40" s="53">
        <v>3</v>
      </c>
      <c r="E40" s="49">
        <v>4.5</v>
      </c>
      <c r="F40" s="53">
        <v>6</v>
      </c>
    </row>
    <row r="41" spans="1:6" x14ac:dyDescent="0.35">
      <c r="A41" s="37">
        <v>43466</v>
      </c>
      <c r="B41" s="49">
        <v>5.8266054681342938</v>
      </c>
      <c r="C41" s="49">
        <v>3.5227599802741816</v>
      </c>
      <c r="D41" s="53">
        <v>3</v>
      </c>
      <c r="E41" s="49">
        <v>4.5</v>
      </c>
      <c r="F41" s="53">
        <v>6</v>
      </c>
    </row>
    <row r="42" spans="1:6" x14ac:dyDescent="0.35">
      <c r="A42" s="37">
        <v>43497</v>
      </c>
      <c r="B42" s="49">
        <v>5.7916330760577894</v>
      </c>
      <c r="C42" s="49">
        <v>3.4946188042253468</v>
      </c>
      <c r="D42" s="53">
        <v>3</v>
      </c>
      <c r="E42" s="49">
        <v>4.5</v>
      </c>
      <c r="F42" s="53">
        <v>6</v>
      </c>
    </row>
    <row r="43" spans="1:6" x14ac:dyDescent="0.35">
      <c r="A43" s="37">
        <v>43525</v>
      </c>
      <c r="B43" s="49">
        <v>6.2907236302617742</v>
      </c>
      <c r="C43" s="49">
        <v>4.0811054465753394</v>
      </c>
      <c r="D43" s="53">
        <v>3</v>
      </c>
      <c r="E43" s="49">
        <v>4.5</v>
      </c>
      <c r="F43" s="53">
        <v>6</v>
      </c>
    </row>
    <row r="44" spans="1:6" x14ac:dyDescent="0.35">
      <c r="A44" s="37">
        <v>43556</v>
      </c>
      <c r="B44" s="49">
        <v>5.0450290449517876</v>
      </c>
      <c r="C44" s="49">
        <v>4.0806401932271585</v>
      </c>
      <c r="D44" s="53">
        <v>3</v>
      </c>
      <c r="E44" s="49">
        <v>4.5</v>
      </c>
      <c r="F44" s="53">
        <v>6</v>
      </c>
    </row>
    <row r="45" spans="1:6" x14ac:dyDescent="0.35">
      <c r="A45" s="37">
        <v>43586</v>
      </c>
      <c r="B45" s="49">
        <v>5.016047483799202</v>
      </c>
      <c r="C45" s="49">
        <v>4.3793236487403853</v>
      </c>
      <c r="D45" s="53">
        <v>3</v>
      </c>
      <c r="E45" s="49">
        <v>4.5</v>
      </c>
      <c r="F45" s="53">
        <v>6</v>
      </c>
    </row>
    <row r="46" spans="1:6" x14ac:dyDescent="0.35">
      <c r="A46" s="37">
        <v>43617</v>
      </c>
      <c r="B46" s="49">
        <v>5.7382917007527512</v>
      </c>
      <c r="C46" s="49">
        <v>4.1587315038557504</v>
      </c>
      <c r="D46" s="53">
        <v>3</v>
      </c>
      <c r="E46" s="49">
        <v>4.5</v>
      </c>
      <c r="F46" s="53">
        <v>6</v>
      </c>
    </row>
    <row r="47" spans="1:6" x14ac:dyDescent="0.35">
      <c r="A47" s="37">
        <v>43647</v>
      </c>
      <c r="B47" s="49">
        <v>5.6289808718378076</v>
      </c>
      <c r="C47" s="49">
        <v>3.3960756987753582</v>
      </c>
      <c r="D47" s="53">
        <v>3</v>
      </c>
      <c r="E47" s="49">
        <v>4.5</v>
      </c>
      <c r="F47" s="53">
        <v>6</v>
      </c>
    </row>
    <row r="48" spans="1:6" x14ac:dyDescent="0.35">
      <c r="A48" s="37">
        <v>43678</v>
      </c>
      <c r="B48" s="49">
        <v>5.8291260869731021</v>
      </c>
      <c r="C48" s="49">
        <v>3.932885519873075</v>
      </c>
      <c r="D48" s="53">
        <v>3</v>
      </c>
      <c r="E48" s="49">
        <v>4.5</v>
      </c>
      <c r="F48" s="53">
        <v>6</v>
      </c>
    </row>
    <row r="49" spans="1:6" x14ac:dyDescent="0.35">
      <c r="A49" s="37">
        <v>43709</v>
      </c>
      <c r="B49" s="49">
        <v>5.7546678774226478</v>
      </c>
      <c r="C49" s="49">
        <v>3.6378260130651041</v>
      </c>
      <c r="D49" s="53">
        <v>3</v>
      </c>
      <c r="E49" s="49">
        <v>4.5</v>
      </c>
      <c r="F49" s="53">
        <v>6</v>
      </c>
    </row>
    <row r="50" spans="1:6" x14ac:dyDescent="0.35">
      <c r="A50" s="37">
        <v>43739</v>
      </c>
      <c r="B50" s="49">
        <v>5.6184663068263196</v>
      </c>
      <c r="C50" s="49">
        <v>3.0722483670771128</v>
      </c>
      <c r="D50" s="53">
        <v>3</v>
      </c>
      <c r="E50" s="49">
        <v>4.5</v>
      </c>
      <c r="F50" s="53">
        <v>6</v>
      </c>
    </row>
    <row r="51" spans="1:6" x14ac:dyDescent="0.35">
      <c r="A51" s="37">
        <v>43770</v>
      </c>
      <c r="B51" s="49">
        <v>5.1342388368605274</v>
      </c>
      <c r="C51" s="49">
        <v>3.2017310734943294</v>
      </c>
      <c r="D51" s="53">
        <v>3</v>
      </c>
      <c r="E51" s="49">
        <v>4.5</v>
      </c>
      <c r="F51" s="53">
        <v>6</v>
      </c>
    </row>
    <row r="52" spans="1:6" x14ac:dyDescent="0.35">
      <c r="A52" s="37">
        <v>43800</v>
      </c>
      <c r="B52" s="49">
        <v>5.157381361058011</v>
      </c>
      <c r="C52" s="49">
        <v>3.6363287579061154</v>
      </c>
      <c r="D52" s="53">
        <v>3</v>
      </c>
      <c r="E52" s="49">
        <v>4.5</v>
      </c>
      <c r="F52" s="53">
        <v>6</v>
      </c>
    </row>
    <row r="53" spans="1:6" x14ac:dyDescent="0.35">
      <c r="A53" s="37">
        <v>43831</v>
      </c>
      <c r="B53" s="49">
        <v>5.6034565528291225</v>
      </c>
      <c r="C53" s="49">
        <v>4.2516088685071951</v>
      </c>
      <c r="D53" s="53">
        <v>3</v>
      </c>
      <c r="E53" s="49">
        <v>4.5</v>
      </c>
      <c r="F53" s="53">
        <v>6</v>
      </c>
    </row>
    <row r="54" spans="1:6" x14ac:dyDescent="0.35">
      <c r="A54" s="37">
        <v>43862</v>
      </c>
      <c r="B54" s="49">
        <v>5.5209778115564045</v>
      </c>
      <c r="C54" s="49">
        <v>4.5206702800444143</v>
      </c>
      <c r="D54" s="53">
        <v>3</v>
      </c>
      <c r="E54" s="49">
        <v>4.5</v>
      </c>
      <c r="F54" s="53">
        <v>6</v>
      </c>
    </row>
    <row r="55" spans="1:6" x14ac:dyDescent="0.35">
      <c r="A55" s="37">
        <v>43891</v>
      </c>
      <c r="B55" s="49">
        <v>5.1480445837093436</v>
      </c>
      <c r="C55" s="49">
        <v>3.8524183101156684</v>
      </c>
      <c r="D55" s="53">
        <v>3</v>
      </c>
      <c r="E55" s="49">
        <v>4.5</v>
      </c>
      <c r="F55" s="53">
        <v>6</v>
      </c>
    </row>
    <row r="56" spans="1:6" x14ac:dyDescent="0.35">
      <c r="A56" s="37">
        <v>43922</v>
      </c>
      <c r="B56" s="49">
        <v>4.7333091960945817</v>
      </c>
      <c r="C56" s="49">
        <v>2.5122500455618368</v>
      </c>
      <c r="D56" s="53">
        <v>3</v>
      </c>
      <c r="E56" s="49">
        <v>4.5</v>
      </c>
      <c r="F56" s="53">
        <v>6</v>
      </c>
    </row>
    <row r="57" spans="1:6" x14ac:dyDescent="0.35">
      <c r="A57" s="37">
        <v>43952</v>
      </c>
      <c r="B57" s="49">
        <v>4.433109273875302</v>
      </c>
      <c r="C57" s="49">
        <v>1.3056531448830899</v>
      </c>
      <c r="D57" s="53">
        <v>3</v>
      </c>
      <c r="E57" s="49">
        <v>4.5</v>
      </c>
      <c r="F57" s="53">
        <v>6</v>
      </c>
    </row>
    <row r="58" spans="1:6" x14ac:dyDescent="0.35">
      <c r="A58" s="37">
        <v>43983</v>
      </c>
      <c r="B58" s="49">
        <v>4.1304618547693295</v>
      </c>
      <c r="C58" s="49">
        <v>1.6656539749507315</v>
      </c>
      <c r="D58" s="53">
        <v>3</v>
      </c>
      <c r="E58" s="49">
        <v>4.5</v>
      </c>
      <c r="F58" s="53">
        <v>6</v>
      </c>
    </row>
    <row r="59" spans="1:6" x14ac:dyDescent="0.35">
      <c r="A59" s="37">
        <v>44013</v>
      </c>
      <c r="B59" s="49">
        <v>3.8576997976178085</v>
      </c>
      <c r="C59" s="49">
        <v>3.0011215295724369</v>
      </c>
      <c r="D59" s="53">
        <v>3</v>
      </c>
      <c r="E59" s="49">
        <v>4.5</v>
      </c>
      <c r="F59" s="53">
        <v>6</v>
      </c>
    </row>
    <row r="60" spans="1:6" x14ac:dyDescent="0.35">
      <c r="A60" s="37">
        <v>44044</v>
      </c>
      <c r="B60" s="49">
        <v>3.9923779294088302</v>
      </c>
      <c r="C60" s="49">
        <v>2.8074267322899971</v>
      </c>
      <c r="D60" s="53">
        <v>3</v>
      </c>
      <c r="E60" s="49">
        <v>4.5</v>
      </c>
      <c r="F60" s="53">
        <v>6</v>
      </c>
    </row>
    <row r="61" spans="1:6" x14ac:dyDescent="0.35">
      <c r="A61" s="37">
        <v>44075</v>
      </c>
      <c r="B61" s="49">
        <v>4.3053737518364388</v>
      </c>
      <c r="C61" s="49">
        <v>2.5678202613013124</v>
      </c>
      <c r="D61" s="53">
        <v>3</v>
      </c>
      <c r="E61" s="49">
        <v>4.5</v>
      </c>
      <c r="F61" s="53">
        <v>6</v>
      </c>
    </row>
    <row r="62" spans="1:6" x14ac:dyDescent="0.35">
      <c r="A62" s="37">
        <v>44105</v>
      </c>
      <c r="B62" s="49">
        <v>4.4372617409547788</v>
      </c>
      <c r="C62" s="49">
        <v>2.9532342894200259</v>
      </c>
      <c r="D62" s="53">
        <v>3</v>
      </c>
      <c r="E62" s="49">
        <v>4.5</v>
      </c>
      <c r="F62" s="53">
        <v>6</v>
      </c>
    </row>
    <row r="63" spans="1:6" x14ac:dyDescent="0.35">
      <c r="A63" s="37">
        <v>44136</v>
      </c>
      <c r="B63" s="49">
        <v>4.2430543550547872</v>
      </c>
      <c r="C63" s="49">
        <v>2.864220165328546</v>
      </c>
      <c r="D63" s="53">
        <v>3</v>
      </c>
      <c r="E63" s="49">
        <v>4.5</v>
      </c>
      <c r="F63" s="53">
        <v>6</v>
      </c>
    </row>
    <row r="64" spans="1:6" x14ac:dyDescent="0.35">
      <c r="A64" s="37">
        <v>44166</v>
      </c>
      <c r="B64" s="49">
        <v>4.2724014797823173</v>
      </c>
      <c r="C64" s="49">
        <v>2.7064654272060507</v>
      </c>
      <c r="D64" s="53">
        <v>3</v>
      </c>
      <c r="E64" s="49">
        <v>4.5</v>
      </c>
      <c r="F64" s="53">
        <v>6</v>
      </c>
    </row>
    <row r="65" spans="1:6" x14ac:dyDescent="0.35">
      <c r="A65" s="37">
        <v>44197</v>
      </c>
      <c r="B65" s="49">
        <v>4.1183473738466647</v>
      </c>
      <c r="C65" s="49">
        <v>2.8786273710288413</v>
      </c>
      <c r="D65" s="53">
        <v>3</v>
      </c>
      <c r="E65" s="49">
        <v>4.5</v>
      </c>
      <c r="F65" s="53">
        <v>6</v>
      </c>
    </row>
    <row r="66" spans="1:6" x14ac:dyDescent="0.35">
      <c r="A66" s="37">
        <v>44228</v>
      </c>
      <c r="B66" s="49">
        <v>4.2388621393083747</v>
      </c>
      <c r="C66" s="49">
        <v>2.3932884304398439</v>
      </c>
      <c r="D66" s="53">
        <v>3</v>
      </c>
      <c r="E66" s="49">
        <v>4.5</v>
      </c>
      <c r="F66" s="53">
        <v>6</v>
      </c>
    </row>
    <row r="67" spans="1:6" x14ac:dyDescent="0.35">
      <c r="A67" s="37">
        <v>44256</v>
      </c>
      <c r="B67" s="49">
        <v>3.8882426072720744</v>
      </c>
      <c r="C67" s="49">
        <v>3.0311128181058633</v>
      </c>
      <c r="D67" s="53">
        <v>3</v>
      </c>
      <c r="E67" s="49">
        <v>4.5</v>
      </c>
      <c r="F67" s="53">
        <v>6</v>
      </c>
    </row>
    <row r="68" spans="1:6" x14ac:dyDescent="0.35">
      <c r="A68" s="37">
        <v>44287</v>
      </c>
      <c r="B68" s="49">
        <v>4.1767549795822756</v>
      </c>
      <c r="C68" s="49">
        <v>4.5004092131688322</v>
      </c>
      <c r="D68" s="53">
        <v>3</v>
      </c>
      <c r="E68" s="49">
        <v>4.5</v>
      </c>
      <c r="F68" s="53">
        <v>6</v>
      </c>
    </row>
    <row r="69" spans="1:6" x14ac:dyDescent="0.35">
      <c r="A69" s="37">
        <v>44317</v>
      </c>
      <c r="B69" s="49">
        <v>4.4641301711927595</v>
      </c>
      <c r="C69" s="49">
        <v>5.4371729966405047</v>
      </c>
      <c r="D69" s="53">
        <v>3</v>
      </c>
      <c r="E69" s="49">
        <v>4.5</v>
      </c>
      <c r="F69" s="53">
        <v>6</v>
      </c>
    </row>
    <row r="70" spans="1:6" x14ac:dyDescent="0.35">
      <c r="A70" s="37">
        <v>44348</v>
      </c>
      <c r="B70" s="49">
        <v>4.3450701846909023</v>
      </c>
      <c r="C70" s="49">
        <v>5.0157505926679447</v>
      </c>
      <c r="D70" s="53">
        <v>3</v>
      </c>
      <c r="E70" s="49">
        <v>4.5</v>
      </c>
      <c r="F70" s="53">
        <v>6</v>
      </c>
    </row>
    <row r="71" spans="1:6" x14ac:dyDescent="0.35">
      <c r="A71" s="37">
        <v>44378</v>
      </c>
      <c r="B71" s="49">
        <v>5.2926106738237166</v>
      </c>
      <c r="C71" s="49">
        <v>4.5211625654377752</v>
      </c>
      <c r="D71" s="53">
        <v>3</v>
      </c>
      <c r="E71" s="49">
        <v>4.5</v>
      </c>
      <c r="F71" s="53">
        <v>6</v>
      </c>
    </row>
    <row r="72" spans="1:6" x14ac:dyDescent="0.35">
      <c r="A72" s="37">
        <v>44409</v>
      </c>
      <c r="B72" s="49">
        <v>5.3070010171917925</v>
      </c>
      <c r="C72" s="49">
        <v>4.7792481306230483</v>
      </c>
      <c r="D72" s="53">
        <v>3</v>
      </c>
      <c r="E72" s="49">
        <v>4.5</v>
      </c>
      <c r="F72" s="53">
        <v>6</v>
      </c>
    </row>
    <row r="73" spans="1:6" x14ac:dyDescent="0.35">
      <c r="A73" s="37">
        <v>44440</v>
      </c>
      <c r="B73" s="49">
        <v>5.1737991961431362</v>
      </c>
      <c r="C73" s="49">
        <v>4.9489387922909689</v>
      </c>
      <c r="D73" s="53">
        <v>3</v>
      </c>
      <c r="E73" s="49">
        <v>4.5</v>
      </c>
      <c r="F73" s="53">
        <v>6</v>
      </c>
    </row>
    <row r="74" spans="1:6" x14ac:dyDescent="0.35">
      <c r="A74" s="37">
        <v>44470</v>
      </c>
      <c r="B74" s="49">
        <v>5.0855151771360907</v>
      </c>
      <c r="C74" s="49">
        <v>4.9543702209100315</v>
      </c>
      <c r="D74" s="53">
        <v>3</v>
      </c>
      <c r="E74" s="49">
        <v>4.5</v>
      </c>
      <c r="F74" s="53">
        <v>6</v>
      </c>
    </row>
    <row r="75" spans="1:6" x14ac:dyDescent="0.35">
      <c r="A75" s="37">
        <v>44501</v>
      </c>
      <c r="B75" s="49">
        <v>5.3320301613719145</v>
      </c>
      <c r="C75" s="49">
        <v>5.4305545067547367</v>
      </c>
      <c r="D75" s="53">
        <v>3</v>
      </c>
      <c r="E75" s="49">
        <v>4.5</v>
      </c>
      <c r="F75" s="53">
        <v>6</v>
      </c>
    </row>
    <row r="76" spans="1:6" x14ac:dyDescent="0.35">
      <c r="A76" s="37">
        <v>44531</v>
      </c>
      <c r="B76" s="49">
        <v>5.725898456173284</v>
      </c>
      <c r="C76" s="49">
        <v>5.9925597127514552</v>
      </c>
      <c r="D76" s="53">
        <v>3</v>
      </c>
      <c r="E76" s="49">
        <v>4.5</v>
      </c>
      <c r="F76" s="53">
        <v>6</v>
      </c>
    </row>
    <row r="77" spans="1:6" x14ac:dyDescent="0.35">
      <c r="A77" s="37">
        <v>44562</v>
      </c>
      <c r="B77" s="49">
        <v>5.6545199139881541</v>
      </c>
      <c r="C77" s="49">
        <v>5.7083389212476243</v>
      </c>
      <c r="D77" s="53">
        <v>3</v>
      </c>
      <c r="E77" s="49">
        <v>4.5</v>
      </c>
      <c r="F77" s="53">
        <v>6</v>
      </c>
    </row>
    <row r="78" spans="1:6" x14ac:dyDescent="0.35">
      <c r="A78" s="37">
        <v>44593</v>
      </c>
      <c r="B78" s="49">
        <v>5.6939870399270509</v>
      </c>
      <c r="C78" s="49">
        <v>5.6506532947448784</v>
      </c>
      <c r="D78" s="53">
        <v>3</v>
      </c>
      <c r="E78" s="49">
        <v>4.5</v>
      </c>
      <c r="F78" s="53">
        <v>6</v>
      </c>
    </row>
    <row r="79" spans="1:6" x14ac:dyDescent="0.35">
      <c r="A79" s="37">
        <v>44621</v>
      </c>
      <c r="B79" s="49">
        <v>6.0303114342089126</v>
      </c>
      <c r="C79" s="49">
        <v>5.9026578325982904</v>
      </c>
      <c r="D79" s="53">
        <v>3</v>
      </c>
      <c r="E79" s="49">
        <v>4.5</v>
      </c>
      <c r="F79" s="53">
        <v>6</v>
      </c>
    </row>
    <row r="80" spans="1:6" x14ac:dyDescent="0.35">
      <c r="A80" s="37">
        <v>44652</v>
      </c>
      <c r="B80" s="49">
        <v>3.9439569135846453</v>
      </c>
      <c r="C80" s="49">
        <v>6.4584696790544349</v>
      </c>
      <c r="D80" s="53">
        <v>3</v>
      </c>
      <c r="E80" s="49">
        <v>4.5</v>
      </c>
      <c r="F80" s="53">
        <v>6</v>
      </c>
    </row>
    <row r="81" spans="1:6" x14ac:dyDescent="0.35">
      <c r="A81" s="37">
        <v>44682</v>
      </c>
      <c r="B81" s="49">
        <v>4.1298109555265583</v>
      </c>
      <c r="C81" s="49">
        <v>7.1958299355609823</v>
      </c>
      <c r="D81" s="53">
        <v>3</v>
      </c>
      <c r="E81" s="49">
        <v>4.5</v>
      </c>
      <c r="F81" s="53">
        <v>6</v>
      </c>
    </row>
    <row r="82" spans="1:6" x14ac:dyDescent="0.35">
      <c r="A82" s="37">
        <v>44713</v>
      </c>
      <c r="B82" s="49">
        <v>4.0128376968447288</v>
      </c>
      <c r="C82" s="49">
        <v>8.4061663923852272</v>
      </c>
      <c r="D82" s="53">
        <v>3</v>
      </c>
      <c r="E82" s="49">
        <v>4.5</v>
      </c>
      <c r="F82" s="53">
        <v>6</v>
      </c>
    </row>
    <row r="83" spans="1:6" x14ac:dyDescent="0.35">
      <c r="A83" s="37">
        <v>44743</v>
      </c>
      <c r="B83" s="49">
        <v>3.9340232086211291</v>
      </c>
      <c r="C83" s="49">
        <v>9.0035429640105811</v>
      </c>
      <c r="D83" s="53">
        <v>3</v>
      </c>
      <c r="E83" s="49">
        <v>4.5</v>
      </c>
      <c r="F83" s="53">
        <v>6</v>
      </c>
    </row>
    <row r="84" spans="1:6" x14ac:dyDescent="0.35">
      <c r="A84" s="37">
        <v>44774</v>
      </c>
      <c r="B84" s="49">
        <v>4.7137065786453158</v>
      </c>
      <c r="C84" s="49">
        <v>8.4682412802981268</v>
      </c>
      <c r="D84" s="53">
        <v>3</v>
      </c>
      <c r="E84" s="49">
        <v>4.5</v>
      </c>
      <c r="F84" s="53">
        <v>6</v>
      </c>
    </row>
    <row r="85" spans="1:6" x14ac:dyDescent="0.35">
      <c r="A85" s="37">
        <v>44805</v>
      </c>
      <c r="B85" s="49">
        <v>5.1295207278935218</v>
      </c>
      <c r="C85" s="49">
        <v>8.1946466983244814</v>
      </c>
      <c r="D85" s="53">
        <v>3</v>
      </c>
      <c r="E85" s="49">
        <v>4.5</v>
      </c>
      <c r="F85" s="53">
        <v>6</v>
      </c>
    </row>
    <row r="86" spans="1:6" x14ac:dyDescent="0.35">
      <c r="A86" s="37">
        <v>44835</v>
      </c>
      <c r="B86" s="49">
        <v>5.22446761159574</v>
      </c>
      <c r="C86" s="49">
        <v>8.2656971181837449</v>
      </c>
      <c r="D86" s="53">
        <v>3</v>
      </c>
      <c r="E86" s="49">
        <v>4.5</v>
      </c>
      <c r="F86" s="53">
        <v>6</v>
      </c>
    </row>
    <row r="87" spans="1:6" x14ac:dyDescent="0.35">
      <c r="A87" s="37">
        <v>44866</v>
      </c>
      <c r="B87" s="49">
        <v>5.03768977571315</v>
      </c>
      <c r="C87" s="49">
        <v>8.1474976347414962</v>
      </c>
      <c r="D87" s="53">
        <v>3</v>
      </c>
      <c r="E87" s="49">
        <v>4.5</v>
      </c>
      <c r="F87" s="53">
        <v>6</v>
      </c>
    </row>
    <row r="88" spans="1:6" x14ac:dyDescent="0.35">
      <c r="A88" s="37">
        <v>44896</v>
      </c>
      <c r="B88" s="49">
        <v>4.8149737473401455</v>
      </c>
      <c r="C88" s="49">
        <v>7.8960049482959205</v>
      </c>
      <c r="D88" s="53">
        <v>3</v>
      </c>
      <c r="E88" s="49">
        <v>4.5</v>
      </c>
      <c r="F88" s="53">
        <v>6</v>
      </c>
    </row>
    <row r="89" spans="1:6" x14ac:dyDescent="0.35">
      <c r="A89" s="37">
        <v>44927</v>
      </c>
      <c r="B89" s="49">
        <v>4.694446275112818</v>
      </c>
      <c r="C89" s="49">
        <v>7.5240658084521073</v>
      </c>
      <c r="D89" s="53">
        <v>3</v>
      </c>
      <c r="E89" s="49">
        <v>4.5</v>
      </c>
      <c r="F89" s="53">
        <v>6</v>
      </c>
    </row>
    <row r="90" spans="1:6" x14ac:dyDescent="0.35">
      <c r="A90" s="37">
        <v>44958</v>
      </c>
      <c r="B90" s="49">
        <v>4.0918219003122536</v>
      </c>
      <c r="C90" s="49">
        <v>7.8980339432959568</v>
      </c>
      <c r="D90" s="53">
        <v>3</v>
      </c>
      <c r="E90" s="49">
        <v>4.5</v>
      </c>
      <c r="F90" s="53">
        <v>6</v>
      </c>
    </row>
    <row r="91" spans="1:6" x14ac:dyDescent="0.35">
      <c r="A91" s="37">
        <v>44986</v>
      </c>
      <c r="B91" s="49">
        <v>4.3240998587123824</v>
      </c>
      <c r="C91" s="49">
        <v>7.8695384934699852</v>
      </c>
      <c r="D91" s="53">
        <v>3</v>
      </c>
      <c r="E91" s="49">
        <v>4.5</v>
      </c>
      <c r="F91" s="53">
        <v>6</v>
      </c>
    </row>
    <row r="92" spans="1:6" x14ac:dyDescent="0.35">
      <c r="A92" s="37">
        <v>45017</v>
      </c>
      <c r="B92" s="49">
        <v>6.2347408932043269</v>
      </c>
      <c r="C92" s="49">
        <v>7.0056511454660075</v>
      </c>
      <c r="D92" s="53">
        <v>3</v>
      </c>
      <c r="E92" s="49">
        <v>4.5</v>
      </c>
      <c r="F92" s="53">
        <v>6</v>
      </c>
    </row>
    <row r="93" spans="1:6" x14ac:dyDescent="0.35">
      <c r="A93" s="37">
        <v>45047</v>
      </c>
      <c r="B93" s="49">
        <v>5.8707993732815655</v>
      </c>
      <c r="C93" s="49">
        <v>6.4263637574716537</v>
      </c>
      <c r="D93" s="53">
        <v>3</v>
      </c>
      <c r="E93" s="49">
        <v>4.5</v>
      </c>
      <c r="F93" s="53">
        <v>6</v>
      </c>
    </row>
    <row r="94" spans="1:6" x14ac:dyDescent="0.35">
      <c r="A94" s="37">
        <v>45078</v>
      </c>
      <c r="B94" s="49">
        <v>6.0427792047662576</v>
      </c>
      <c r="C94" s="49">
        <v>5.189282018689112</v>
      </c>
      <c r="D94" s="53">
        <v>3</v>
      </c>
      <c r="E94" s="49">
        <v>4.5</v>
      </c>
      <c r="F94" s="53">
        <v>6</v>
      </c>
    </row>
    <row r="95" spans="1:6" x14ac:dyDescent="0.35">
      <c r="A95" s="37">
        <v>45108</v>
      </c>
      <c r="B95" s="49">
        <v>6.4872328004960567</v>
      </c>
      <c r="C95" s="49">
        <v>4.2307044385360371</v>
      </c>
      <c r="D95" s="53">
        <v>3</v>
      </c>
      <c r="E95" s="49">
        <v>4.5</v>
      </c>
      <c r="F95" s="53">
        <v>6</v>
      </c>
    </row>
    <row r="96" spans="1:6" x14ac:dyDescent="0.35">
      <c r="A96" s="37">
        <v>45139</v>
      </c>
      <c r="B96" s="49">
        <v>5.7836421019713979</v>
      </c>
      <c r="C96" s="49">
        <v>4.534939206357369</v>
      </c>
      <c r="D96" s="53">
        <v>3</v>
      </c>
      <c r="E96" s="49">
        <v>4.5</v>
      </c>
      <c r="F96" s="53">
        <v>6</v>
      </c>
    </row>
    <row r="97" spans="1:6" x14ac:dyDescent="0.35">
      <c r="A97" s="37">
        <v>45170</v>
      </c>
      <c r="B97" s="49">
        <v>5.1876767965460591</v>
      </c>
      <c r="C97" s="49">
        <v>5.4251050371481035</v>
      </c>
      <c r="D97" s="53">
        <v>3</v>
      </c>
      <c r="E97" s="49">
        <v>4.5</v>
      </c>
      <c r="F97" s="53">
        <v>6</v>
      </c>
    </row>
    <row r="98" spans="1:6" x14ac:dyDescent="0.35">
      <c r="A98" s="37">
        <v>45200</v>
      </c>
      <c r="B98" s="49">
        <v>5.5345542425410343</v>
      </c>
      <c r="C98" s="49">
        <v>6.0241319727395437</v>
      </c>
      <c r="D98" s="53">
        <v>3</v>
      </c>
      <c r="E98" s="49">
        <v>4.5</v>
      </c>
      <c r="F98" s="53">
        <v>6</v>
      </c>
    </row>
    <row r="99" spans="1:6" x14ac:dyDescent="0.35">
      <c r="A99" s="37">
        <v>45231</v>
      </c>
      <c r="B99" s="49">
        <v>5.9494751950919245</v>
      </c>
      <c r="C99" s="49">
        <v>5.4037774246449288</v>
      </c>
      <c r="D99" s="53">
        <v>3</v>
      </c>
      <c r="E99" s="49">
        <v>4.5</v>
      </c>
      <c r="F99" s="53">
        <v>6</v>
      </c>
    </row>
    <row r="100" spans="1:6" x14ac:dyDescent="0.35">
      <c r="A100" s="37">
        <v>45261</v>
      </c>
      <c r="B100" s="49">
        <v>5.970888361221105</v>
      </c>
      <c r="C100" s="49">
        <v>4.8923831584890554</v>
      </c>
      <c r="D100" s="53">
        <v>3</v>
      </c>
      <c r="E100" s="49">
        <v>4.5</v>
      </c>
      <c r="F100" s="53">
        <v>6</v>
      </c>
    </row>
    <row r="101" spans="1:6" x14ac:dyDescent="0.35">
      <c r="A101" s="37">
        <v>45292</v>
      </c>
      <c r="B101" s="49">
        <v>5.9136350945719451</v>
      </c>
      <c r="C101" s="49">
        <v>5.1545224289751168</v>
      </c>
      <c r="D101" s="53">
        <v>3</v>
      </c>
      <c r="E101" s="49">
        <v>4.5</v>
      </c>
      <c r="F101" s="53">
        <v>6</v>
      </c>
    </row>
    <row r="102" spans="1:6" x14ac:dyDescent="0.35">
      <c r="A102" s="37">
        <v>45323</v>
      </c>
      <c r="B102" s="49">
        <v>6.343781889682587</v>
      </c>
      <c r="C102" s="49">
        <v>5.3420443587033128</v>
      </c>
      <c r="D102" s="53">
        <v>3</v>
      </c>
      <c r="E102" s="49">
        <v>4.5</v>
      </c>
      <c r="F102" s="53">
        <v>6</v>
      </c>
    </row>
  </sheetData>
  <phoneticPr fontId="7" type="noConversion"/>
  <hyperlinks>
    <hyperlink ref="H19" location="Contents!A1" display="Back to content" xr:uid="{00000000-0004-0000-0F00-000000000000}"/>
  </hyperlinks>
  <pageMargins left="0.7" right="0.7" top="0.75" bottom="0.75" header="0.3" footer="0.3"/>
  <pageSetup orientation="portrait" horizontalDpi="4294967293" verticalDpi="4294967293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Q126"/>
  <sheetViews>
    <sheetView showGridLines="0" topLeftCell="A8" workbookViewId="0">
      <selection activeCell="I18" sqref="I18"/>
    </sheetView>
  </sheetViews>
  <sheetFormatPr defaultRowHeight="14.5" x14ac:dyDescent="0.35"/>
  <cols>
    <col min="1" max="1" width="10.81640625" customWidth="1"/>
    <col min="2" max="6" width="8.54296875" customWidth="1"/>
  </cols>
  <sheetData>
    <row r="1" spans="1:17" x14ac:dyDescent="0.35">
      <c r="A1" s="3" t="str">
        <f>CONCATENATE("Figure 5.6  ",Contents!C11)</f>
        <v>Figure 5.6  Bread and cereals inflation</v>
      </c>
    </row>
    <row r="2" spans="1:17" x14ac:dyDescent="0.35">
      <c r="A2" s="3"/>
    </row>
    <row r="3" spans="1:17" x14ac:dyDescent="0.35">
      <c r="A3" t="s">
        <v>74</v>
      </c>
    </row>
    <row r="4" spans="1:17" ht="42" customHeight="1" x14ac:dyDescent="0.35">
      <c r="A4" s="24" t="s">
        <v>10</v>
      </c>
      <c r="B4" s="29" t="s">
        <v>7</v>
      </c>
      <c r="C4" s="43" t="s">
        <v>47</v>
      </c>
      <c r="D4" s="43" t="s">
        <v>54</v>
      </c>
      <c r="E4" s="70" t="s">
        <v>56</v>
      </c>
      <c r="F4" s="71" t="s">
        <v>69</v>
      </c>
      <c r="G4" s="70" t="s">
        <v>93</v>
      </c>
    </row>
    <row r="5" spans="1:17" x14ac:dyDescent="0.35">
      <c r="A5" s="57" t="s">
        <v>39</v>
      </c>
      <c r="B5" s="52">
        <v>12.653975363941772</v>
      </c>
      <c r="C5" s="52"/>
      <c r="D5" s="52"/>
      <c r="E5" s="66"/>
      <c r="F5" s="13"/>
      <c r="G5" s="13"/>
      <c r="H5" s="13"/>
    </row>
    <row r="6" spans="1:17" x14ac:dyDescent="0.35">
      <c r="A6" s="57" t="s">
        <v>17</v>
      </c>
      <c r="B6" s="52">
        <v>3.9663039663040189</v>
      </c>
      <c r="C6" s="52"/>
      <c r="D6" s="52"/>
      <c r="E6" s="66"/>
      <c r="F6" s="13"/>
      <c r="G6" s="13"/>
      <c r="H6" s="13"/>
      <c r="Q6" s="18"/>
    </row>
    <row r="7" spans="1:17" x14ac:dyDescent="0.35">
      <c r="A7" s="57" t="s">
        <v>18</v>
      </c>
      <c r="B7" s="52">
        <v>-0.71623465211460013</v>
      </c>
      <c r="C7" s="52"/>
      <c r="D7" s="52"/>
      <c r="E7" s="66"/>
      <c r="F7" s="13"/>
      <c r="G7" s="13"/>
      <c r="H7" s="13"/>
      <c r="Q7" s="18"/>
    </row>
    <row r="8" spans="1:17" x14ac:dyDescent="0.35">
      <c r="A8" s="57" t="s">
        <v>19</v>
      </c>
      <c r="B8" s="52">
        <v>-4.3143812709030112</v>
      </c>
      <c r="C8" s="52"/>
      <c r="D8" s="52"/>
      <c r="E8" s="66"/>
      <c r="F8" s="13"/>
      <c r="G8" s="13"/>
      <c r="H8" s="13"/>
      <c r="Q8" s="18"/>
    </row>
    <row r="9" spans="1:17" x14ac:dyDescent="0.35">
      <c r="A9" s="57" t="s">
        <v>40</v>
      </c>
      <c r="B9" s="52">
        <v>-5.0033134526176859</v>
      </c>
      <c r="C9" s="52"/>
      <c r="D9" s="52"/>
      <c r="E9" s="66"/>
      <c r="F9" s="13"/>
      <c r="G9" s="13"/>
      <c r="H9" s="13"/>
      <c r="Q9" s="18"/>
    </row>
    <row r="10" spans="1:17" x14ac:dyDescent="0.35">
      <c r="A10" s="57" t="s">
        <v>20</v>
      </c>
      <c r="B10" s="52">
        <v>-3.6461850101283</v>
      </c>
      <c r="C10" s="52"/>
      <c r="D10" s="52"/>
      <c r="E10" s="66"/>
      <c r="F10" s="13"/>
      <c r="G10" s="13"/>
      <c r="H10" s="13"/>
      <c r="Q10" s="18"/>
    </row>
    <row r="11" spans="1:17" x14ac:dyDescent="0.35">
      <c r="A11" s="57" t="s">
        <v>21</v>
      </c>
      <c r="B11" s="52">
        <v>-1.9237375472346607</v>
      </c>
      <c r="C11" s="52"/>
      <c r="D11" s="52"/>
      <c r="E11" s="66"/>
      <c r="F11" s="13"/>
      <c r="G11" s="13"/>
      <c r="H11" s="13"/>
      <c r="Q11" s="18"/>
    </row>
    <row r="12" spans="1:17" x14ac:dyDescent="0.35">
      <c r="A12" s="57" t="s">
        <v>22</v>
      </c>
      <c r="B12" s="52">
        <v>0.48933939182107533</v>
      </c>
      <c r="C12" s="52"/>
      <c r="D12" s="52"/>
      <c r="E12" s="66"/>
      <c r="F12" s="13"/>
      <c r="G12" s="13"/>
      <c r="H12" s="13"/>
      <c r="Q12" s="18"/>
    </row>
    <row r="13" spans="1:17" x14ac:dyDescent="0.35">
      <c r="A13" s="57" t="s">
        <v>38</v>
      </c>
      <c r="B13" s="52">
        <v>4.5999999999999996</v>
      </c>
      <c r="C13" s="52"/>
      <c r="D13" s="52"/>
      <c r="E13" s="66"/>
      <c r="F13" s="13"/>
      <c r="G13" s="13"/>
      <c r="H13" s="13"/>
      <c r="Q13" s="18"/>
    </row>
    <row r="14" spans="1:17" x14ac:dyDescent="0.35">
      <c r="A14" s="57" t="s">
        <v>23</v>
      </c>
      <c r="B14" s="52">
        <v>7.1</v>
      </c>
      <c r="C14" s="52"/>
      <c r="D14" s="52"/>
      <c r="E14" s="66"/>
      <c r="F14" s="13"/>
      <c r="G14" s="13"/>
      <c r="H14" s="13"/>
      <c r="Q14" s="18"/>
    </row>
    <row r="15" spans="1:17" x14ac:dyDescent="0.35">
      <c r="A15" s="57" t="s">
        <v>24</v>
      </c>
      <c r="B15" s="52">
        <v>8.3000000000000007</v>
      </c>
      <c r="C15" s="52"/>
      <c r="D15" s="52"/>
      <c r="E15" s="66"/>
      <c r="F15" s="13"/>
      <c r="G15" s="13"/>
      <c r="H15" s="13"/>
      <c r="Q15" s="18"/>
    </row>
    <row r="16" spans="1:17" x14ac:dyDescent="0.35">
      <c r="A16" s="57" t="s">
        <v>25</v>
      </c>
      <c r="B16" s="52">
        <v>8.1999999999999993</v>
      </c>
      <c r="C16" s="52"/>
      <c r="D16" s="52"/>
      <c r="E16" s="66"/>
      <c r="F16" s="13"/>
      <c r="G16" s="13"/>
      <c r="H16" s="13"/>
      <c r="Q16" s="18"/>
    </row>
    <row r="17" spans="1:17" x14ac:dyDescent="0.35">
      <c r="A17" s="57" t="s">
        <v>41</v>
      </c>
      <c r="B17" s="52">
        <v>4.8</v>
      </c>
      <c r="C17" s="52"/>
      <c r="D17" s="52"/>
      <c r="E17" s="66"/>
      <c r="F17" s="13"/>
      <c r="G17" s="13"/>
      <c r="H17" s="13"/>
      <c r="Q17" s="18"/>
    </row>
    <row r="18" spans="1:17" x14ac:dyDescent="0.35">
      <c r="A18" s="57" t="s">
        <v>26</v>
      </c>
      <c r="B18" s="52">
        <v>3.1</v>
      </c>
      <c r="C18" s="52"/>
      <c r="D18" s="52"/>
      <c r="E18" s="66"/>
      <c r="F18" s="13"/>
      <c r="G18" s="13"/>
      <c r="H18" s="13"/>
      <c r="I18" s="7" t="s">
        <v>5</v>
      </c>
      <c r="Q18" s="18"/>
    </row>
    <row r="19" spans="1:17" x14ac:dyDescent="0.35">
      <c r="A19" s="57" t="s">
        <v>27</v>
      </c>
      <c r="B19" s="52">
        <v>2.8</v>
      </c>
      <c r="C19" s="21"/>
      <c r="D19" s="52"/>
      <c r="E19" s="66"/>
      <c r="F19" s="13"/>
      <c r="G19" s="13"/>
      <c r="H19" s="13"/>
      <c r="Q19" s="18"/>
    </row>
    <row r="20" spans="1:17" x14ac:dyDescent="0.35">
      <c r="A20" s="57" t="s">
        <v>28</v>
      </c>
      <c r="B20" s="52">
        <v>4.2</v>
      </c>
      <c r="C20" s="21"/>
      <c r="D20" s="52"/>
      <c r="E20" s="66"/>
      <c r="F20" s="13"/>
      <c r="G20" s="13"/>
      <c r="H20" s="13"/>
      <c r="Q20" s="18"/>
    </row>
    <row r="21" spans="1:17" x14ac:dyDescent="0.35">
      <c r="A21" s="57" t="s">
        <v>44</v>
      </c>
      <c r="B21" s="52">
        <v>4.8346055979643863</v>
      </c>
      <c r="C21" s="21"/>
      <c r="D21" s="21"/>
      <c r="E21" s="66"/>
      <c r="F21" s="13"/>
      <c r="G21" s="13"/>
      <c r="H21" s="13"/>
      <c r="Q21" s="18"/>
    </row>
    <row r="22" spans="1:17" x14ac:dyDescent="0.35">
      <c r="A22" s="57" t="s">
        <v>29</v>
      </c>
      <c r="B22" s="52">
        <v>4.7619047619047619</v>
      </c>
      <c r="C22" s="21"/>
      <c r="D22" s="21"/>
      <c r="E22" s="66"/>
      <c r="F22" s="13"/>
      <c r="G22" s="13"/>
      <c r="H22" s="13"/>
      <c r="Q22" s="18"/>
    </row>
    <row r="23" spans="1:17" x14ac:dyDescent="0.35">
      <c r="A23" s="57" t="s">
        <v>30</v>
      </c>
      <c r="B23" s="52">
        <v>3.6804026423403782</v>
      </c>
      <c r="C23" s="21"/>
      <c r="D23" s="21"/>
      <c r="E23" s="13"/>
      <c r="F23" s="13"/>
      <c r="G23" s="13"/>
      <c r="H23" s="13"/>
      <c r="Q23" s="18"/>
    </row>
    <row r="24" spans="1:17" x14ac:dyDescent="0.35">
      <c r="A24" s="57" t="s">
        <v>31</v>
      </c>
      <c r="B24" s="52">
        <v>2.3765432098765529</v>
      </c>
      <c r="C24" s="21"/>
      <c r="D24" s="21"/>
      <c r="E24" s="66"/>
      <c r="F24" s="13"/>
      <c r="G24" s="13"/>
      <c r="H24" s="13"/>
      <c r="Q24" s="18"/>
    </row>
    <row r="25" spans="1:17" x14ac:dyDescent="0.35">
      <c r="A25" s="57" t="s">
        <v>42</v>
      </c>
      <c r="B25" s="52">
        <v>3.3</v>
      </c>
      <c r="C25" s="59">
        <v>2.1</v>
      </c>
      <c r="D25" s="52"/>
      <c r="E25" s="66"/>
      <c r="F25" s="13"/>
      <c r="G25" s="13"/>
      <c r="H25" s="13"/>
      <c r="Q25" s="18"/>
    </row>
    <row r="26" spans="1:17" x14ac:dyDescent="0.35">
      <c r="A26" s="57" t="s">
        <v>32</v>
      </c>
      <c r="B26" s="52">
        <v>8.1</v>
      </c>
      <c r="C26" s="59">
        <v>3.5</v>
      </c>
      <c r="D26" s="52"/>
      <c r="E26" s="66"/>
      <c r="F26" s="13"/>
      <c r="G26" s="13"/>
      <c r="H26" s="13"/>
      <c r="Q26" s="18"/>
    </row>
    <row r="27" spans="1:17" x14ac:dyDescent="0.35">
      <c r="A27" s="57" t="s">
        <v>33</v>
      </c>
      <c r="B27" s="52">
        <v>16.924629878869432</v>
      </c>
      <c r="C27" s="59">
        <v>3.4</v>
      </c>
      <c r="D27" s="59">
        <v>16.8</v>
      </c>
      <c r="E27" s="66"/>
      <c r="F27" s="13"/>
      <c r="G27" s="13"/>
      <c r="H27" s="13"/>
      <c r="Q27" s="18"/>
    </row>
    <row r="28" spans="1:17" x14ac:dyDescent="0.35">
      <c r="A28" s="57" t="s">
        <v>34</v>
      </c>
      <c r="B28" s="52">
        <v>20</v>
      </c>
      <c r="C28" s="59">
        <v>3.3</v>
      </c>
      <c r="D28" s="59">
        <v>18.100000000000001</v>
      </c>
      <c r="E28" s="52"/>
      <c r="F28" s="13"/>
      <c r="G28" s="13"/>
      <c r="H28" s="13"/>
      <c r="Q28" s="18"/>
    </row>
    <row r="29" spans="1:17" x14ac:dyDescent="0.35">
      <c r="A29" s="57" t="s">
        <v>43</v>
      </c>
      <c r="B29" s="52">
        <v>20.9</v>
      </c>
      <c r="C29" s="52"/>
      <c r="D29" s="59">
        <v>13.1</v>
      </c>
      <c r="E29" s="59">
        <v>20.9</v>
      </c>
      <c r="F29" s="13"/>
      <c r="G29" s="13"/>
      <c r="H29" s="13"/>
      <c r="Q29" s="18"/>
    </row>
    <row r="30" spans="1:17" x14ac:dyDescent="0.35">
      <c r="A30" s="57" t="s">
        <v>35</v>
      </c>
      <c r="B30" s="52">
        <v>18.100000000000001</v>
      </c>
      <c r="C30" s="52"/>
      <c r="D30" s="59">
        <v>7.9</v>
      </c>
      <c r="E30" s="59">
        <v>17.5</v>
      </c>
      <c r="F30" s="52"/>
      <c r="G30" s="13"/>
      <c r="H30" s="13"/>
      <c r="Q30" s="18"/>
    </row>
    <row r="31" spans="1:17" x14ac:dyDescent="0.35">
      <c r="A31" s="57" t="s">
        <v>36</v>
      </c>
      <c r="B31" s="52">
        <v>10.7</v>
      </c>
      <c r="C31" s="52"/>
      <c r="D31" s="59">
        <v>1.7</v>
      </c>
      <c r="E31" s="59">
        <v>8.1999999999999993</v>
      </c>
      <c r="F31" s="60">
        <v>10.6</v>
      </c>
      <c r="G31" s="13"/>
      <c r="H31" s="13"/>
      <c r="Q31" s="18"/>
    </row>
    <row r="32" spans="1:17" x14ac:dyDescent="0.35">
      <c r="A32" s="57" t="s">
        <v>37</v>
      </c>
      <c r="B32" s="52">
        <v>8.3000000000000007</v>
      </c>
      <c r="C32" s="52"/>
      <c r="D32" s="59">
        <v>1.2</v>
      </c>
      <c r="E32" s="59">
        <v>3.4</v>
      </c>
      <c r="F32" s="60">
        <v>7.9</v>
      </c>
      <c r="G32" s="13"/>
      <c r="H32" s="13"/>
      <c r="Q32" s="18"/>
    </row>
    <row r="33" spans="1:17" x14ac:dyDescent="0.35">
      <c r="A33" s="57" t="s">
        <v>51</v>
      </c>
      <c r="B33" s="52"/>
      <c r="C33" s="52"/>
      <c r="D33" s="52"/>
      <c r="E33" s="66"/>
      <c r="F33" s="60">
        <v>5.3</v>
      </c>
      <c r="G33" s="59">
        <v>6</v>
      </c>
      <c r="H33" s="13"/>
      <c r="Q33" s="18"/>
    </row>
    <row r="34" spans="1:17" x14ac:dyDescent="0.35">
      <c r="A34" s="57" t="s">
        <v>48</v>
      </c>
      <c r="B34" s="52"/>
      <c r="C34" s="52"/>
      <c r="D34" s="52"/>
      <c r="E34" s="66"/>
      <c r="F34" s="59">
        <v>4</v>
      </c>
      <c r="G34" s="60">
        <v>5.0999999999999996</v>
      </c>
      <c r="H34" s="13"/>
      <c r="Q34" s="18"/>
    </row>
    <row r="35" spans="1:17" x14ac:dyDescent="0.35">
      <c r="A35" s="57" t="s">
        <v>49</v>
      </c>
      <c r="B35" s="52"/>
      <c r="C35" s="52"/>
      <c r="D35" s="52"/>
      <c r="E35" s="66"/>
      <c r="F35" s="13"/>
      <c r="G35" s="60">
        <v>5.8</v>
      </c>
      <c r="H35" s="13"/>
      <c r="Q35" s="18"/>
    </row>
    <row r="36" spans="1:17" x14ac:dyDescent="0.35">
      <c r="A36" s="57" t="s">
        <v>50</v>
      </c>
      <c r="B36" s="52"/>
      <c r="C36" s="52"/>
      <c r="D36" s="52"/>
      <c r="E36" s="66"/>
      <c r="F36" s="13"/>
      <c r="G36" s="60">
        <v>7.3</v>
      </c>
      <c r="H36" s="13"/>
      <c r="Q36" s="18"/>
    </row>
    <row r="37" spans="1:17" x14ac:dyDescent="0.35">
      <c r="A37" s="1"/>
      <c r="B37" s="2"/>
      <c r="C37" s="2"/>
      <c r="D37" s="2"/>
      <c r="E37" s="5"/>
      <c r="Q37" s="18"/>
    </row>
    <row r="38" spans="1:17" x14ac:dyDescent="0.35">
      <c r="A38" s="68" t="s">
        <v>12</v>
      </c>
      <c r="B38" s="2"/>
      <c r="C38" s="2"/>
      <c r="D38" s="2"/>
      <c r="Q38" s="18"/>
    </row>
    <row r="39" spans="1:17" x14ac:dyDescent="0.35">
      <c r="A39" s="1"/>
      <c r="B39" s="2"/>
      <c r="C39" s="2"/>
      <c r="D39" s="2"/>
      <c r="Q39" s="18"/>
    </row>
    <row r="40" spans="1:17" x14ac:dyDescent="0.35">
      <c r="A40" s="1"/>
      <c r="B40" s="2"/>
      <c r="C40" s="2"/>
      <c r="D40" s="2"/>
      <c r="Q40" s="18"/>
    </row>
    <row r="41" spans="1:17" x14ac:dyDescent="0.35">
      <c r="A41" s="1"/>
      <c r="B41" s="2"/>
      <c r="C41" s="2"/>
      <c r="D41" s="2"/>
      <c r="Q41" s="18"/>
    </row>
    <row r="42" spans="1:17" x14ac:dyDescent="0.35">
      <c r="A42" s="1"/>
      <c r="B42" s="2"/>
      <c r="C42" s="2"/>
      <c r="D42" s="2"/>
      <c r="Q42" s="18"/>
    </row>
    <row r="43" spans="1:17" x14ac:dyDescent="0.35">
      <c r="A43" s="1"/>
      <c r="B43" s="2"/>
      <c r="C43" s="2"/>
      <c r="D43" s="2"/>
      <c r="Q43" s="18"/>
    </row>
    <row r="44" spans="1:17" x14ac:dyDescent="0.35">
      <c r="A44" s="1"/>
      <c r="B44" s="2"/>
      <c r="C44" s="2"/>
      <c r="D44" s="2"/>
      <c r="Q44" s="18"/>
    </row>
    <row r="45" spans="1:17" x14ac:dyDescent="0.35">
      <c r="A45" s="1"/>
      <c r="B45" s="2"/>
      <c r="C45" s="2"/>
      <c r="D45" s="2"/>
      <c r="Q45" s="18"/>
    </row>
    <row r="46" spans="1:17" x14ac:dyDescent="0.35">
      <c r="A46" s="1"/>
      <c r="B46" s="2"/>
      <c r="C46" s="2"/>
      <c r="D46" s="2"/>
      <c r="Q46" s="18"/>
    </row>
    <row r="47" spans="1:17" x14ac:dyDescent="0.35">
      <c r="A47" s="1"/>
      <c r="B47" s="2"/>
      <c r="C47" s="2"/>
      <c r="D47" s="2"/>
      <c r="Q47" s="18"/>
    </row>
    <row r="48" spans="1:17" x14ac:dyDescent="0.35">
      <c r="A48" s="1"/>
      <c r="B48" s="2"/>
      <c r="C48" s="2"/>
      <c r="D48" s="2"/>
      <c r="Q48" s="18"/>
    </row>
    <row r="49" spans="1:17" x14ac:dyDescent="0.35">
      <c r="A49" s="1"/>
      <c r="B49" s="2"/>
      <c r="C49" s="2"/>
      <c r="D49" s="2"/>
      <c r="Q49" s="18"/>
    </row>
    <row r="50" spans="1:17" x14ac:dyDescent="0.35">
      <c r="A50" s="1"/>
      <c r="B50" s="2"/>
      <c r="C50" s="2"/>
      <c r="D50" s="2"/>
      <c r="Q50" s="18"/>
    </row>
    <row r="51" spans="1:17" x14ac:dyDescent="0.35">
      <c r="A51" s="1"/>
      <c r="B51" s="2"/>
      <c r="C51" s="2"/>
      <c r="D51" s="2"/>
      <c r="Q51" s="18"/>
    </row>
    <row r="52" spans="1:17" x14ac:dyDescent="0.35">
      <c r="A52" s="1"/>
      <c r="B52" s="2"/>
      <c r="C52" s="2"/>
      <c r="D52" s="2"/>
      <c r="Q52" s="18"/>
    </row>
    <row r="53" spans="1:17" x14ac:dyDescent="0.35">
      <c r="A53" s="1"/>
      <c r="B53" s="2"/>
      <c r="C53" s="2"/>
      <c r="D53" s="2"/>
      <c r="Q53" s="18"/>
    </row>
    <row r="54" spans="1:17" x14ac:dyDescent="0.35">
      <c r="A54" s="1"/>
      <c r="B54" s="2"/>
      <c r="C54" s="2"/>
      <c r="D54" s="2"/>
      <c r="Q54" s="18"/>
    </row>
    <row r="55" spans="1:17" x14ac:dyDescent="0.35">
      <c r="A55" s="1"/>
      <c r="B55" s="2"/>
      <c r="C55" s="2"/>
      <c r="D55" s="2"/>
      <c r="E55" s="5"/>
      <c r="Q55" s="18"/>
    </row>
    <row r="56" spans="1:17" x14ac:dyDescent="0.35">
      <c r="A56" s="1"/>
      <c r="B56" s="2"/>
      <c r="C56" s="2"/>
      <c r="D56" s="2"/>
      <c r="Q56" s="18"/>
    </row>
    <row r="57" spans="1:17" x14ac:dyDescent="0.35">
      <c r="A57" s="1"/>
      <c r="B57" s="2"/>
      <c r="C57" s="2"/>
      <c r="D57" s="2"/>
      <c r="Q57" s="18"/>
    </row>
    <row r="58" spans="1:17" x14ac:dyDescent="0.35">
      <c r="A58" s="1"/>
      <c r="B58" s="2"/>
      <c r="C58" s="2"/>
      <c r="D58" s="2"/>
      <c r="Q58" s="18"/>
    </row>
    <row r="59" spans="1:17" x14ac:dyDescent="0.35">
      <c r="A59" s="1"/>
      <c r="B59" s="2"/>
      <c r="C59" s="2"/>
      <c r="D59" s="2"/>
      <c r="Q59" s="18"/>
    </row>
    <row r="60" spans="1:17" x14ac:dyDescent="0.35">
      <c r="A60" s="1"/>
      <c r="B60" s="2"/>
      <c r="C60" s="2"/>
      <c r="D60" s="2"/>
      <c r="Q60" s="18"/>
    </row>
    <row r="61" spans="1:17" x14ac:dyDescent="0.35">
      <c r="A61" s="1"/>
      <c r="B61" s="2"/>
      <c r="C61" s="2"/>
      <c r="D61" s="2"/>
      <c r="Q61" s="18"/>
    </row>
    <row r="62" spans="1:17" x14ac:dyDescent="0.35">
      <c r="A62" s="1"/>
      <c r="B62" s="2"/>
      <c r="C62" s="2"/>
      <c r="D62" s="2"/>
      <c r="Q62" s="18"/>
    </row>
    <row r="63" spans="1:17" x14ac:dyDescent="0.35">
      <c r="A63" s="1"/>
      <c r="B63" s="2"/>
      <c r="C63" s="2"/>
      <c r="D63" s="2"/>
      <c r="Q63" s="18"/>
    </row>
    <row r="64" spans="1:17" x14ac:dyDescent="0.35">
      <c r="A64" s="1"/>
      <c r="B64" s="2"/>
      <c r="C64" s="2"/>
      <c r="D64" s="2"/>
      <c r="Q64" s="18"/>
    </row>
    <row r="65" spans="1:17" x14ac:dyDescent="0.35">
      <c r="A65" s="1"/>
      <c r="B65" s="2"/>
      <c r="C65" s="2"/>
      <c r="D65" s="2"/>
      <c r="Q65" s="18"/>
    </row>
    <row r="66" spans="1:17" x14ac:dyDescent="0.35">
      <c r="A66" s="1"/>
      <c r="B66" s="2"/>
      <c r="C66" s="2"/>
      <c r="D66" s="2"/>
      <c r="Q66" s="18"/>
    </row>
    <row r="67" spans="1:17" x14ac:dyDescent="0.35">
      <c r="A67" s="1"/>
      <c r="B67" s="2"/>
      <c r="C67" s="2"/>
      <c r="D67" s="2"/>
      <c r="Q67" s="18"/>
    </row>
    <row r="68" spans="1:17" x14ac:dyDescent="0.35">
      <c r="A68" s="1"/>
      <c r="B68" s="2"/>
      <c r="C68" s="2"/>
      <c r="D68" s="2"/>
      <c r="Q68" s="18"/>
    </row>
    <row r="69" spans="1:17" x14ac:dyDescent="0.35">
      <c r="A69" s="1"/>
      <c r="B69" s="2"/>
      <c r="C69" s="2"/>
      <c r="D69" s="2"/>
      <c r="Q69" s="18"/>
    </row>
    <row r="70" spans="1:17" x14ac:dyDescent="0.35">
      <c r="A70" s="1"/>
      <c r="B70" s="2"/>
      <c r="C70" s="2"/>
      <c r="D70" s="2"/>
      <c r="Q70" s="18"/>
    </row>
    <row r="71" spans="1:17" x14ac:dyDescent="0.35">
      <c r="A71" s="1"/>
      <c r="B71" s="2"/>
      <c r="C71" s="2"/>
      <c r="D71" s="2"/>
      <c r="Q71" s="18"/>
    </row>
    <row r="72" spans="1:17" x14ac:dyDescent="0.35">
      <c r="A72" s="1"/>
      <c r="B72" s="2"/>
      <c r="C72" s="2"/>
      <c r="D72" s="2"/>
      <c r="Q72" s="18"/>
    </row>
    <row r="73" spans="1:17" x14ac:dyDescent="0.35">
      <c r="A73" s="1"/>
      <c r="B73" s="2"/>
      <c r="C73" s="2"/>
      <c r="D73" s="2"/>
    </row>
    <row r="74" spans="1:17" x14ac:dyDescent="0.35">
      <c r="A74" s="1"/>
      <c r="B74" s="2"/>
      <c r="C74" s="2"/>
      <c r="D74" s="2"/>
    </row>
    <row r="75" spans="1:17" x14ac:dyDescent="0.35">
      <c r="A75" s="1"/>
      <c r="B75" s="2"/>
      <c r="C75" s="2"/>
      <c r="D75" s="2"/>
    </row>
    <row r="76" spans="1:17" x14ac:dyDescent="0.35">
      <c r="A76" s="1"/>
      <c r="B76" s="2"/>
      <c r="C76" s="2"/>
      <c r="D76" s="2"/>
    </row>
    <row r="77" spans="1:17" x14ac:dyDescent="0.35">
      <c r="A77" s="1"/>
      <c r="B77" s="2"/>
      <c r="C77" s="2"/>
      <c r="D77" s="2"/>
    </row>
    <row r="78" spans="1:17" x14ac:dyDescent="0.35">
      <c r="A78" s="1"/>
      <c r="B78" s="2"/>
      <c r="C78" s="2"/>
      <c r="D78" s="2"/>
    </row>
    <row r="79" spans="1:17" x14ac:dyDescent="0.35">
      <c r="A79" s="1"/>
      <c r="B79" s="2"/>
      <c r="C79" s="2"/>
      <c r="D79" s="2"/>
    </row>
    <row r="80" spans="1:17" x14ac:dyDescent="0.35">
      <c r="A80" s="1"/>
      <c r="B80" s="2"/>
      <c r="C80" s="2"/>
      <c r="D80" s="2"/>
    </row>
    <row r="81" spans="1:4" x14ac:dyDescent="0.35">
      <c r="A81" s="1"/>
      <c r="B81" s="2"/>
      <c r="C81" s="2"/>
      <c r="D81" s="2"/>
    </row>
    <row r="82" spans="1:4" x14ac:dyDescent="0.35">
      <c r="A82" s="1"/>
      <c r="B82" s="2"/>
      <c r="C82" s="2"/>
      <c r="D82" s="2"/>
    </row>
    <row r="83" spans="1:4" x14ac:dyDescent="0.35">
      <c r="A83" s="1"/>
      <c r="B83" s="2"/>
      <c r="C83" s="2"/>
      <c r="D83" s="2"/>
    </row>
    <row r="84" spans="1:4" x14ac:dyDescent="0.35">
      <c r="A84" s="1"/>
      <c r="B84" s="2"/>
      <c r="C84" s="2"/>
      <c r="D84" s="2"/>
    </row>
    <row r="85" spans="1:4" x14ac:dyDescent="0.35">
      <c r="A85" s="1"/>
      <c r="B85" s="2"/>
      <c r="C85" s="2"/>
      <c r="D85" s="2"/>
    </row>
    <row r="86" spans="1:4" x14ac:dyDescent="0.35">
      <c r="A86" s="1"/>
      <c r="B86" s="2"/>
      <c r="C86" s="2"/>
      <c r="D86" s="2"/>
    </row>
    <row r="87" spans="1:4" x14ac:dyDescent="0.35">
      <c r="A87" s="1"/>
      <c r="B87" s="2"/>
      <c r="C87" s="2"/>
      <c r="D87" s="2"/>
    </row>
    <row r="88" spans="1:4" x14ac:dyDescent="0.35">
      <c r="A88" s="1"/>
      <c r="B88" s="2"/>
      <c r="C88" s="2"/>
      <c r="D88" s="2"/>
    </row>
    <row r="89" spans="1:4" x14ac:dyDescent="0.35">
      <c r="A89" s="1"/>
      <c r="B89" s="2"/>
      <c r="C89" s="2"/>
      <c r="D89" s="2"/>
    </row>
    <row r="90" spans="1:4" x14ac:dyDescent="0.35">
      <c r="A90" s="1"/>
      <c r="B90" s="2"/>
      <c r="C90" s="2"/>
      <c r="D90" s="2"/>
    </row>
    <row r="91" spans="1:4" x14ac:dyDescent="0.35">
      <c r="A91" s="1"/>
      <c r="B91" s="2"/>
      <c r="C91" s="2"/>
      <c r="D91" s="2"/>
    </row>
    <row r="92" spans="1:4" x14ac:dyDescent="0.35">
      <c r="A92" s="1"/>
      <c r="B92" s="2"/>
      <c r="C92" s="2"/>
      <c r="D92" s="2"/>
    </row>
    <row r="93" spans="1:4" x14ac:dyDescent="0.35">
      <c r="A93" s="1"/>
      <c r="B93" s="2"/>
      <c r="C93" s="2"/>
      <c r="D93" s="2"/>
    </row>
    <row r="94" spans="1:4" x14ac:dyDescent="0.35">
      <c r="A94" s="1"/>
      <c r="B94" s="2"/>
      <c r="C94" s="2"/>
      <c r="D94" s="2"/>
    </row>
    <row r="95" spans="1:4" x14ac:dyDescent="0.35">
      <c r="A95" s="1"/>
      <c r="B95" s="2"/>
      <c r="C95" s="31"/>
      <c r="D95" s="2"/>
    </row>
    <row r="96" spans="1:4" x14ac:dyDescent="0.35">
      <c r="A96" s="1"/>
      <c r="B96" s="2"/>
      <c r="C96" s="31"/>
      <c r="D96" s="31"/>
    </row>
    <row r="97" spans="1:4" x14ac:dyDescent="0.35">
      <c r="A97" s="1"/>
      <c r="B97" s="2"/>
      <c r="C97" s="31"/>
      <c r="D97" s="31"/>
    </row>
    <row r="98" spans="1:4" x14ac:dyDescent="0.35">
      <c r="A98" s="1"/>
      <c r="B98" s="2"/>
      <c r="C98" s="31"/>
      <c r="D98" s="31"/>
    </row>
    <row r="99" spans="1:4" x14ac:dyDescent="0.35">
      <c r="A99" s="1"/>
      <c r="B99" s="2"/>
      <c r="C99" s="31"/>
      <c r="D99" s="31"/>
    </row>
    <row r="100" spans="1:4" x14ac:dyDescent="0.35">
      <c r="A100" s="1"/>
      <c r="B100" s="2"/>
      <c r="C100" s="31"/>
      <c r="D100" s="31"/>
    </row>
    <row r="101" spans="1:4" x14ac:dyDescent="0.35">
      <c r="A101" s="1"/>
      <c r="B101" s="2"/>
      <c r="C101" s="31"/>
      <c r="D101" s="31"/>
    </row>
    <row r="102" spans="1:4" x14ac:dyDescent="0.35">
      <c r="A102" s="1"/>
      <c r="B102" s="2"/>
      <c r="C102" s="31"/>
      <c r="D102" s="31"/>
    </row>
    <row r="103" spans="1:4" x14ac:dyDescent="0.35">
      <c r="A103" s="1"/>
      <c r="B103" s="2"/>
      <c r="C103" s="31"/>
      <c r="D103" s="31"/>
    </row>
    <row r="104" spans="1:4" x14ac:dyDescent="0.35">
      <c r="A104" s="1"/>
      <c r="B104" s="2"/>
      <c r="C104" s="31"/>
      <c r="D104" s="31"/>
    </row>
    <row r="105" spans="1:4" x14ac:dyDescent="0.35">
      <c r="A105" s="1"/>
      <c r="B105" s="2"/>
      <c r="C105" s="31"/>
      <c r="D105" s="31"/>
    </row>
    <row r="106" spans="1:4" x14ac:dyDescent="0.35">
      <c r="A106" s="1"/>
      <c r="B106" s="2"/>
      <c r="C106" s="31"/>
      <c r="D106" s="31"/>
    </row>
    <row r="107" spans="1:4" x14ac:dyDescent="0.35">
      <c r="A107" s="1"/>
      <c r="B107" s="2"/>
      <c r="C107" s="31"/>
      <c r="D107" s="31"/>
    </row>
    <row r="108" spans="1:4" x14ac:dyDescent="0.35">
      <c r="A108" s="1"/>
      <c r="B108" s="2"/>
      <c r="C108" s="31"/>
      <c r="D108" s="31"/>
    </row>
    <row r="109" spans="1:4" x14ac:dyDescent="0.35">
      <c r="A109" s="1"/>
      <c r="B109" s="2"/>
      <c r="C109" s="31"/>
      <c r="D109" s="31"/>
    </row>
    <row r="110" spans="1:4" x14ac:dyDescent="0.35">
      <c r="A110" s="1"/>
      <c r="B110" s="2"/>
      <c r="C110" s="31"/>
      <c r="D110" s="31"/>
    </row>
    <row r="111" spans="1:4" x14ac:dyDescent="0.35">
      <c r="A111" s="1"/>
      <c r="B111" s="2"/>
      <c r="C111" s="31"/>
      <c r="D111" s="31"/>
    </row>
    <row r="112" spans="1:4" x14ac:dyDescent="0.35">
      <c r="A112" s="1"/>
      <c r="B112" s="2"/>
      <c r="C112" s="31"/>
      <c r="D112" s="31"/>
    </row>
    <row r="113" spans="1:4" x14ac:dyDescent="0.35">
      <c r="A113" s="1"/>
      <c r="B113" s="2"/>
      <c r="C113" s="31"/>
      <c r="D113" s="31"/>
    </row>
    <row r="114" spans="1:4" x14ac:dyDescent="0.35">
      <c r="A114" s="1"/>
      <c r="B114" s="2"/>
      <c r="C114" s="31"/>
      <c r="D114" s="31"/>
    </row>
    <row r="115" spans="1:4" x14ac:dyDescent="0.35">
      <c r="A115" s="1"/>
      <c r="B115" s="2"/>
      <c r="C115" s="31"/>
      <c r="D115" s="31"/>
    </row>
    <row r="116" spans="1:4" x14ac:dyDescent="0.35">
      <c r="A116" s="1"/>
      <c r="B116" s="2"/>
      <c r="C116" s="31"/>
      <c r="D116" s="31"/>
    </row>
    <row r="117" spans="1:4" x14ac:dyDescent="0.35">
      <c r="A117" s="1"/>
      <c r="B117" s="2"/>
      <c r="C117" s="31"/>
      <c r="D117" s="31"/>
    </row>
    <row r="118" spans="1:4" x14ac:dyDescent="0.35">
      <c r="A118" s="1"/>
      <c r="B118" s="2"/>
      <c r="C118" s="31"/>
      <c r="D118" s="31"/>
    </row>
    <row r="119" spans="1:4" x14ac:dyDescent="0.35">
      <c r="A119" s="1"/>
      <c r="B119" s="2"/>
      <c r="C119" s="31"/>
      <c r="D119" s="31"/>
    </row>
    <row r="120" spans="1:4" x14ac:dyDescent="0.35">
      <c r="A120" s="1"/>
      <c r="B120" s="2"/>
      <c r="C120" s="31"/>
      <c r="D120" s="31"/>
    </row>
    <row r="121" spans="1:4" x14ac:dyDescent="0.35">
      <c r="A121" s="1"/>
      <c r="B121" s="2"/>
      <c r="C121" s="31"/>
      <c r="D121" s="31"/>
    </row>
    <row r="122" spans="1:4" x14ac:dyDescent="0.35">
      <c r="A122" s="1"/>
      <c r="B122" s="2"/>
      <c r="C122" s="31"/>
      <c r="D122" s="31"/>
    </row>
    <row r="123" spans="1:4" x14ac:dyDescent="0.35">
      <c r="A123" s="1"/>
      <c r="B123" s="2"/>
      <c r="C123" s="31"/>
      <c r="D123" s="31"/>
    </row>
    <row r="124" spans="1:4" x14ac:dyDescent="0.35">
      <c r="A124" s="1"/>
      <c r="B124" s="2"/>
      <c r="C124" s="31"/>
      <c r="D124" s="31"/>
    </row>
    <row r="126" spans="1:4" x14ac:dyDescent="0.35">
      <c r="A126" s="15"/>
    </row>
  </sheetData>
  <phoneticPr fontId="7" type="noConversion"/>
  <hyperlinks>
    <hyperlink ref="I18" location="Contents!A1" display="Back to content" xr:uid="{00000000-0004-0000-0E00-000000000000}"/>
  </hyperlinks>
  <pageMargins left="0.7" right="0.7" top="0.75" bottom="0.75" header="0.3" footer="0.3"/>
  <pageSetup paperSize="9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I38"/>
  <sheetViews>
    <sheetView showGridLines="0" topLeftCell="A8" workbookViewId="0">
      <selection activeCell="I19" sqref="I19"/>
    </sheetView>
  </sheetViews>
  <sheetFormatPr defaultColWidth="9.1796875" defaultRowHeight="14.5" x14ac:dyDescent="0.35"/>
  <cols>
    <col min="1" max="1" width="10.81640625" customWidth="1"/>
    <col min="3" max="3" width="10.453125" customWidth="1"/>
    <col min="4" max="4" width="10.54296875" customWidth="1"/>
    <col min="5" max="5" width="10.453125" customWidth="1"/>
    <col min="6" max="6" width="10" customWidth="1"/>
    <col min="7" max="8" width="9.453125" customWidth="1"/>
  </cols>
  <sheetData>
    <row r="1" spans="1:7" x14ac:dyDescent="0.35">
      <c r="A1" s="3" t="str">
        <f>CONCATENATE("Figure 5.7  ",Contents!C12)</f>
        <v>Figure 5.7  Meat inflation</v>
      </c>
      <c r="B1" s="3"/>
      <c r="C1" s="3"/>
    </row>
    <row r="2" spans="1:7" x14ac:dyDescent="0.35">
      <c r="A2" s="3"/>
      <c r="B2" s="3"/>
      <c r="C2" s="3"/>
    </row>
    <row r="3" spans="1:7" x14ac:dyDescent="0.35">
      <c r="A3" t="s">
        <v>74</v>
      </c>
      <c r="C3" s="3"/>
    </row>
    <row r="4" spans="1:7" ht="35.25" customHeight="1" x14ac:dyDescent="0.35">
      <c r="A4" s="24" t="s">
        <v>10</v>
      </c>
      <c r="B4" s="29" t="s">
        <v>7</v>
      </c>
      <c r="C4" s="43" t="s">
        <v>47</v>
      </c>
      <c r="D4" s="43" t="s">
        <v>54</v>
      </c>
      <c r="E4" s="29" t="s">
        <v>56</v>
      </c>
      <c r="F4" s="29" t="s">
        <v>69</v>
      </c>
      <c r="G4" s="29" t="s">
        <v>93</v>
      </c>
    </row>
    <row r="5" spans="1:7" x14ac:dyDescent="0.35">
      <c r="A5" s="73" t="s">
        <v>39</v>
      </c>
      <c r="B5" s="52">
        <v>9.5554777738883878</v>
      </c>
      <c r="C5" s="64"/>
      <c r="D5" s="64"/>
      <c r="E5" s="64"/>
      <c r="F5" s="74"/>
      <c r="G5" s="52"/>
    </row>
    <row r="6" spans="1:7" s="3" customFormat="1" x14ac:dyDescent="0.35">
      <c r="A6" s="73" t="s">
        <v>17</v>
      </c>
      <c r="B6" s="52">
        <v>11.951640759930582</v>
      </c>
      <c r="C6" s="64"/>
      <c r="D6" s="64"/>
      <c r="E6" s="64"/>
      <c r="F6" s="74"/>
      <c r="G6" s="52"/>
    </row>
    <row r="7" spans="1:7" x14ac:dyDescent="0.35">
      <c r="A7" s="73" t="s">
        <v>18</v>
      </c>
      <c r="B7" s="52">
        <v>14.974003466203879</v>
      </c>
      <c r="C7" s="64"/>
      <c r="D7" s="64"/>
      <c r="E7" s="64"/>
      <c r="F7" s="74"/>
      <c r="G7" s="52"/>
    </row>
    <row r="8" spans="1:7" x14ac:dyDescent="0.35">
      <c r="A8" s="73" t="s">
        <v>19</v>
      </c>
      <c r="B8" s="52">
        <v>14.79972844534927</v>
      </c>
      <c r="C8" s="64"/>
      <c r="D8" s="64"/>
      <c r="E8" s="64"/>
      <c r="F8" s="74"/>
      <c r="G8" s="52"/>
    </row>
    <row r="9" spans="1:7" x14ac:dyDescent="0.35">
      <c r="A9" s="13" t="s">
        <v>40</v>
      </c>
      <c r="B9" s="52">
        <v>11.597444089456911</v>
      </c>
      <c r="C9" s="64"/>
      <c r="D9" s="64"/>
      <c r="E9" s="64"/>
      <c r="F9" s="64"/>
      <c r="G9" s="52"/>
    </row>
    <row r="10" spans="1:7" x14ac:dyDescent="0.35">
      <c r="A10" s="13" t="s">
        <v>20</v>
      </c>
      <c r="B10" s="52">
        <v>7.837087318729119</v>
      </c>
      <c r="C10" s="64"/>
      <c r="D10" s="64"/>
      <c r="E10" s="64"/>
      <c r="F10" s="64"/>
      <c r="G10" s="52"/>
    </row>
    <row r="11" spans="1:7" x14ac:dyDescent="0.35">
      <c r="A11" s="13" t="s">
        <v>21</v>
      </c>
      <c r="B11" s="52">
        <v>5.2155562255053134</v>
      </c>
      <c r="C11" s="64"/>
      <c r="D11" s="64"/>
      <c r="E11" s="64"/>
      <c r="F11" s="64"/>
      <c r="G11" s="52"/>
    </row>
    <row r="12" spans="1:7" x14ac:dyDescent="0.35">
      <c r="A12" s="13" t="s">
        <v>22</v>
      </c>
      <c r="B12" s="52">
        <v>2.8681253696035025</v>
      </c>
      <c r="C12" s="64"/>
      <c r="D12" s="64"/>
      <c r="E12" s="64"/>
      <c r="F12" s="64"/>
      <c r="G12" s="52"/>
    </row>
    <row r="13" spans="1:7" x14ac:dyDescent="0.35">
      <c r="A13" s="13" t="s">
        <v>38</v>
      </c>
      <c r="B13" s="52">
        <v>-0.3</v>
      </c>
      <c r="C13" s="64"/>
      <c r="D13" s="64"/>
      <c r="E13" s="64"/>
      <c r="F13" s="64"/>
      <c r="G13" s="52"/>
    </row>
    <row r="14" spans="1:7" x14ac:dyDescent="0.35">
      <c r="A14" s="13" t="s">
        <v>23</v>
      </c>
      <c r="B14" s="52">
        <v>-0.6</v>
      </c>
      <c r="C14" s="64"/>
      <c r="D14" s="64"/>
      <c r="E14" s="64"/>
      <c r="F14" s="64"/>
      <c r="G14" s="52"/>
    </row>
    <row r="15" spans="1:7" x14ac:dyDescent="0.35">
      <c r="A15" s="13" t="s">
        <v>24</v>
      </c>
      <c r="B15" s="52">
        <v>0.7</v>
      </c>
      <c r="C15" s="64"/>
      <c r="D15" s="64"/>
      <c r="E15" s="64"/>
      <c r="F15" s="64"/>
      <c r="G15" s="52"/>
    </row>
    <row r="16" spans="1:7" x14ac:dyDescent="0.35">
      <c r="A16" s="13" t="s">
        <v>25</v>
      </c>
      <c r="B16" s="52">
        <v>1.6</v>
      </c>
      <c r="C16" s="64"/>
      <c r="D16" s="64"/>
      <c r="E16" s="64"/>
      <c r="F16" s="64"/>
      <c r="G16" s="52"/>
    </row>
    <row r="17" spans="1:9" x14ac:dyDescent="0.35">
      <c r="A17" s="13" t="s">
        <v>41</v>
      </c>
      <c r="B17" s="52">
        <v>3.8</v>
      </c>
      <c r="C17" s="52"/>
      <c r="D17" s="52"/>
      <c r="E17" s="52"/>
      <c r="F17" s="52"/>
      <c r="G17" s="52"/>
    </row>
    <row r="18" spans="1:9" x14ac:dyDescent="0.35">
      <c r="A18" s="75" t="s">
        <v>26</v>
      </c>
      <c r="B18" s="52">
        <v>5.6</v>
      </c>
      <c r="C18" s="52"/>
      <c r="D18" s="52"/>
      <c r="E18" s="52"/>
      <c r="F18" s="52"/>
      <c r="G18" s="52"/>
    </row>
    <row r="19" spans="1:9" x14ac:dyDescent="0.35">
      <c r="A19" s="13" t="s">
        <v>27</v>
      </c>
      <c r="B19" s="52">
        <v>4.5999999999999996</v>
      </c>
      <c r="C19" s="52"/>
      <c r="D19" s="52"/>
      <c r="E19" s="52"/>
      <c r="F19" s="52"/>
      <c r="G19" s="52"/>
      <c r="I19" s="7" t="s">
        <v>5</v>
      </c>
    </row>
    <row r="20" spans="1:9" x14ac:dyDescent="0.35">
      <c r="A20" s="13" t="s">
        <v>28</v>
      </c>
      <c r="B20" s="52">
        <v>6.6</v>
      </c>
      <c r="C20" s="52"/>
      <c r="D20" s="52"/>
      <c r="E20" s="52"/>
      <c r="F20" s="52"/>
      <c r="G20" s="52"/>
    </row>
    <row r="21" spans="1:9" x14ac:dyDescent="0.35">
      <c r="A21" s="13" t="s">
        <v>44</v>
      </c>
      <c r="B21" s="52">
        <v>6.8841581421067151</v>
      </c>
      <c r="C21" s="52"/>
      <c r="D21" s="52"/>
      <c r="E21" s="52"/>
      <c r="F21" s="52"/>
      <c r="G21" s="52"/>
    </row>
    <row r="22" spans="1:9" x14ac:dyDescent="0.35">
      <c r="A22" s="13" t="s">
        <v>29</v>
      </c>
      <c r="B22" s="52">
        <v>8.0970556161396026</v>
      </c>
      <c r="C22" s="52"/>
      <c r="D22" s="52"/>
      <c r="E22" s="52"/>
      <c r="F22" s="52"/>
      <c r="G22" s="52"/>
    </row>
    <row r="23" spans="1:9" x14ac:dyDescent="0.35">
      <c r="A23" s="13" t="s">
        <v>30</v>
      </c>
      <c r="B23" s="52">
        <v>10.127960794990475</v>
      </c>
      <c r="C23" s="52"/>
      <c r="D23" s="52"/>
      <c r="E23" s="52"/>
      <c r="F23" s="52"/>
      <c r="G23" s="52"/>
    </row>
    <row r="24" spans="1:9" x14ac:dyDescent="0.35">
      <c r="A24" s="13" t="s">
        <v>31</v>
      </c>
      <c r="B24" s="52">
        <v>8.7244762662423661</v>
      </c>
      <c r="C24" s="52"/>
      <c r="D24" s="52"/>
      <c r="E24" s="52"/>
      <c r="F24" s="52"/>
      <c r="G24" s="52"/>
    </row>
    <row r="25" spans="1:9" x14ac:dyDescent="0.35">
      <c r="A25" s="13" t="s">
        <v>42</v>
      </c>
      <c r="B25" s="52">
        <v>8.6</v>
      </c>
      <c r="C25" s="59">
        <v>8.6</v>
      </c>
      <c r="D25" s="52"/>
      <c r="E25" s="52"/>
      <c r="F25" s="52"/>
      <c r="G25" s="52"/>
    </row>
    <row r="26" spans="1:9" x14ac:dyDescent="0.35">
      <c r="A26" s="13" t="s">
        <v>32</v>
      </c>
      <c r="B26" s="52">
        <v>9.1999999999999993</v>
      </c>
      <c r="C26" s="59">
        <v>7.2</v>
      </c>
      <c r="D26" s="52"/>
      <c r="E26" s="52"/>
      <c r="F26" s="52"/>
      <c r="G26" s="52"/>
    </row>
    <row r="27" spans="1:9" x14ac:dyDescent="0.35">
      <c r="A27" s="13" t="s">
        <v>33</v>
      </c>
      <c r="B27" s="52">
        <v>9.4880546075085306</v>
      </c>
      <c r="C27" s="59">
        <v>6.2</v>
      </c>
      <c r="D27" s="59">
        <v>9.5</v>
      </c>
      <c r="E27" s="52"/>
      <c r="F27" s="52"/>
      <c r="G27" s="52"/>
    </row>
    <row r="28" spans="1:9" x14ac:dyDescent="0.35">
      <c r="A28" s="13" t="s">
        <v>34</v>
      </c>
      <c r="B28" s="52">
        <v>10.232245035341627</v>
      </c>
      <c r="C28" s="59">
        <v>5.0999999999999996</v>
      </c>
      <c r="D28" s="59">
        <v>8.1</v>
      </c>
      <c r="E28" s="52"/>
      <c r="F28" s="52"/>
      <c r="G28" s="52"/>
    </row>
    <row r="29" spans="1:9" x14ac:dyDescent="0.35">
      <c r="A29" s="13" t="s">
        <v>43</v>
      </c>
      <c r="B29" s="52">
        <v>11</v>
      </c>
      <c r="C29" s="52"/>
      <c r="D29" s="59">
        <v>7.03</v>
      </c>
      <c r="E29" s="59">
        <v>11.1</v>
      </c>
      <c r="F29" s="52"/>
      <c r="G29" s="52"/>
    </row>
    <row r="30" spans="1:9" x14ac:dyDescent="0.35">
      <c r="A30" s="13" t="s">
        <v>35</v>
      </c>
      <c r="B30" s="52">
        <v>7.6</v>
      </c>
      <c r="C30" s="52"/>
      <c r="D30" s="59">
        <v>4.9666600000000001</v>
      </c>
      <c r="E30" s="59">
        <v>8.9</v>
      </c>
      <c r="F30" s="52"/>
      <c r="G30" s="52"/>
    </row>
    <row r="31" spans="1:9" x14ac:dyDescent="0.35">
      <c r="A31" s="13" t="s">
        <v>36</v>
      </c>
      <c r="B31" s="52">
        <v>4.2</v>
      </c>
      <c r="C31" s="52"/>
      <c r="D31" s="59">
        <v>3.5333299999999999</v>
      </c>
      <c r="E31" s="59">
        <v>7.1</v>
      </c>
      <c r="F31" s="59">
        <v>4.5999999999999996</v>
      </c>
      <c r="G31" s="52"/>
    </row>
    <row r="32" spans="1:9" x14ac:dyDescent="0.35">
      <c r="A32" s="13" t="s">
        <v>37</v>
      </c>
      <c r="B32" s="52">
        <v>3.9</v>
      </c>
      <c r="C32" s="52"/>
      <c r="D32" s="59">
        <v>3.5333299999999999</v>
      </c>
      <c r="E32" s="59">
        <v>5.0999999999999996</v>
      </c>
      <c r="F32" s="59">
        <v>3.3</v>
      </c>
      <c r="G32" s="52"/>
    </row>
    <row r="33" spans="1:7" x14ac:dyDescent="0.35">
      <c r="A33" s="13" t="s">
        <v>51</v>
      </c>
      <c r="B33" s="52"/>
      <c r="C33" s="52"/>
      <c r="D33" s="52"/>
      <c r="E33" s="52"/>
      <c r="F33" s="59">
        <v>1.1000000000000001</v>
      </c>
      <c r="G33" s="59">
        <v>1.8</v>
      </c>
    </row>
    <row r="34" spans="1:7" x14ac:dyDescent="0.35">
      <c r="A34" s="13" t="s">
        <v>48</v>
      </c>
      <c r="B34" s="52"/>
      <c r="C34" s="52"/>
      <c r="D34" s="52"/>
      <c r="E34" s="52"/>
      <c r="F34" s="59">
        <v>2.2999999999999998</v>
      </c>
      <c r="G34" s="59">
        <v>2.9</v>
      </c>
    </row>
    <row r="35" spans="1:7" x14ac:dyDescent="0.35">
      <c r="A35" s="13" t="s">
        <v>49</v>
      </c>
      <c r="B35" s="52"/>
      <c r="C35" s="52"/>
      <c r="D35" s="52"/>
      <c r="E35" s="52"/>
      <c r="F35" s="52"/>
      <c r="G35" s="59">
        <v>5</v>
      </c>
    </row>
    <row r="36" spans="1:7" x14ac:dyDescent="0.35">
      <c r="A36" s="13" t="s">
        <v>50</v>
      </c>
      <c r="B36" s="52"/>
      <c r="C36" s="52"/>
      <c r="D36" s="52"/>
      <c r="E36" s="52"/>
      <c r="F36" s="52"/>
      <c r="G36" s="59">
        <v>5.0999999999999996</v>
      </c>
    </row>
    <row r="38" spans="1:7" x14ac:dyDescent="0.35">
      <c r="A38" t="s">
        <v>12</v>
      </c>
    </row>
  </sheetData>
  <phoneticPr fontId="7" type="noConversion"/>
  <hyperlinks>
    <hyperlink ref="I19" location="Contents!A1" display="Back to content" xr:uid="{00000000-0004-0000-0B00-000000000000}"/>
  </hyperlinks>
  <pageMargins left="0.7" right="0.7" top="0.75" bottom="0.75" header="0.3" footer="0.3"/>
  <pageSetup orientation="portrait" horizontalDpi="4294967293" verticalDpi="4294967293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I76"/>
  <sheetViews>
    <sheetView showGridLines="0" topLeftCell="A5" workbookViewId="0">
      <selection activeCell="I21" sqref="I21"/>
    </sheetView>
  </sheetViews>
  <sheetFormatPr defaultRowHeight="14.5" x14ac:dyDescent="0.35"/>
  <cols>
    <col min="2" max="3" width="12.36328125" bestFit="1" customWidth="1"/>
    <col min="4" max="4" width="14.54296875" bestFit="1" customWidth="1"/>
    <col min="5" max="6" width="15.453125" bestFit="1" customWidth="1"/>
    <col min="7" max="7" width="14.08984375" customWidth="1"/>
    <col min="8" max="8" width="12.26953125" customWidth="1"/>
  </cols>
  <sheetData>
    <row r="1" spans="1:7" x14ac:dyDescent="0.35">
      <c r="A1" s="3" t="str">
        <f>CONCATENATE("Figure 5.8  ",Contents!C13)</f>
        <v>Figure 5.8  Food and NAB inflation</v>
      </c>
      <c r="C1" s="3"/>
      <c r="D1" s="3"/>
    </row>
    <row r="2" spans="1:7" x14ac:dyDescent="0.35">
      <c r="A2" s="3"/>
      <c r="C2" s="3"/>
      <c r="D2" s="3"/>
    </row>
    <row r="3" spans="1:7" x14ac:dyDescent="0.35">
      <c r="A3" t="s">
        <v>74</v>
      </c>
      <c r="B3" s="3"/>
      <c r="C3" s="3"/>
      <c r="D3" s="3"/>
    </row>
    <row r="4" spans="1:7" ht="41.25" customHeight="1" x14ac:dyDescent="0.35">
      <c r="A4" s="24" t="s">
        <v>10</v>
      </c>
      <c r="B4" s="24" t="s">
        <v>7</v>
      </c>
      <c r="C4" s="29" t="s">
        <v>47</v>
      </c>
      <c r="D4" s="29" t="s">
        <v>54</v>
      </c>
      <c r="E4" s="29" t="s">
        <v>56</v>
      </c>
      <c r="F4" s="29" t="s">
        <v>69</v>
      </c>
      <c r="G4" s="29" t="s">
        <v>93</v>
      </c>
    </row>
    <row r="5" spans="1:7" x14ac:dyDescent="0.35">
      <c r="A5" s="54" t="s">
        <v>39</v>
      </c>
      <c r="B5" s="49">
        <v>9.9677303693080113</v>
      </c>
      <c r="C5" s="49"/>
      <c r="D5" s="49"/>
      <c r="E5" s="49"/>
      <c r="F5" s="49"/>
      <c r="G5" s="23"/>
    </row>
    <row r="6" spans="1:7" x14ac:dyDescent="0.35">
      <c r="A6" s="54" t="s">
        <v>17</v>
      </c>
      <c r="B6" s="49">
        <v>6.8739205526770206</v>
      </c>
      <c r="C6" s="49"/>
      <c r="D6" s="49"/>
      <c r="E6" s="49"/>
      <c r="F6" s="49"/>
      <c r="G6" s="23"/>
    </row>
    <row r="7" spans="1:7" x14ac:dyDescent="0.35">
      <c r="A7" s="54" t="s">
        <v>18</v>
      </c>
      <c r="B7" s="49">
        <v>6.012982576016392</v>
      </c>
      <c r="C7" s="49"/>
      <c r="D7" s="49"/>
      <c r="E7" s="49"/>
      <c r="F7" s="49"/>
      <c r="G7" s="23"/>
    </row>
    <row r="8" spans="1:7" x14ac:dyDescent="0.35">
      <c r="A8" s="54" t="s">
        <v>19</v>
      </c>
      <c r="B8" s="49">
        <v>5.1006711409395935</v>
      </c>
      <c r="C8" s="49"/>
      <c r="D8" s="49"/>
      <c r="E8" s="49"/>
      <c r="F8" s="49"/>
      <c r="G8" s="23"/>
    </row>
    <row r="9" spans="1:7" x14ac:dyDescent="0.35">
      <c r="A9" s="54" t="s">
        <v>40</v>
      </c>
      <c r="B9" s="49">
        <v>3.9778284969025064</v>
      </c>
      <c r="C9" s="49"/>
      <c r="D9" s="49"/>
      <c r="E9" s="49"/>
      <c r="F9" s="49"/>
      <c r="G9" s="23"/>
    </row>
    <row r="10" spans="1:7" x14ac:dyDescent="0.35">
      <c r="A10" s="54" t="s">
        <v>20</v>
      </c>
      <c r="B10" s="49">
        <v>3.5552682611506188</v>
      </c>
      <c r="C10" s="49"/>
      <c r="D10" s="49"/>
      <c r="E10" s="49"/>
      <c r="F10" s="49"/>
      <c r="G10" s="23"/>
    </row>
    <row r="11" spans="1:7" x14ac:dyDescent="0.35">
      <c r="A11" s="54" t="s">
        <v>21</v>
      </c>
      <c r="B11" s="49">
        <v>3.5771833709313459</v>
      </c>
      <c r="C11" s="49"/>
      <c r="D11" s="49"/>
      <c r="E11" s="49"/>
      <c r="F11" s="49"/>
      <c r="G11" s="23"/>
    </row>
    <row r="12" spans="1:7" x14ac:dyDescent="0.35">
      <c r="A12" s="54" t="s">
        <v>22</v>
      </c>
      <c r="B12" s="49">
        <v>3.2247765006385771</v>
      </c>
      <c r="C12" s="49"/>
      <c r="D12" s="49"/>
      <c r="E12" s="49"/>
      <c r="F12" s="49"/>
      <c r="G12" s="23"/>
    </row>
    <row r="13" spans="1:7" x14ac:dyDescent="0.35">
      <c r="A13" s="54" t="s">
        <v>38</v>
      </c>
      <c r="B13" s="49">
        <v>3.0103480714957698</v>
      </c>
      <c r="C13" s="49"/>
      <c r="D13" s="49"/>
      <c r="E13" s="49"/>
      <c r="F13" s="49"/>
      <c r="G13" s="23"/>
    </row>
    <row r="14" spans="1:7" x14ac:dyDescent="0.35">
      <c r="A14" s="54" t="s">
        <v>23</v>
      </c>
      <c r="B14" s="49">
        <v>3.2459425717852701</v>
      </c>
      <c r="C14" s="49"/>
      <c r="D14" s="49"/>
      <c r="E14" s="49"/>
      <c r="F14" s="49"/>
      <c r="G14" s="23"/>
    </row>
    <row r="15" spans="1:7" x14ac:dyDescent="0.35">
      <c r="A15" s="54" t="s">
        <v>24</v>
      </c>
      <c r="B15" s="49">
        <v>3.7336652146857503</v>
      </c>
      <c r="C15" s="49"/>
      <c r="D15" s="49"/>
      <c r="E15" s="49"/>
      <c r="F15" s="49"/>
      <c r="G15" s="23"/>
    </row>
    <row r="16" spans="1:7" x14ac:dyDescent="0.35">
      <c r="A16" s="54" t="s">
        <v>25</v>
      </c>
      <c r="B16" s="49">
        <v>3.6807918342097277</v>
      </c>
      <c r="C16" s="49"/>
      <c r="D16" s="49"/>
      <c r="E16" s="49"/>
      <c r="F16" s="49"/>
      <c r="G16" s="23"/>
    </row>
    <row r="17" spans="1:9" x14ac:dyDescent="0.35">
      <c r="A17" s="54" t="s">
        <v>41</v>
      </c>
      <c r="B17" s="49">
        <v>4.048706240487066</v>
      </c>
      <c r="C17" s="49"/>
      <c r="D17" s="49"/>
      <c r="E17" s="49"/>
      <c r="F17" s="49"/>
      <c r="G17" s="23"/>
    </row>
    <row r="18" spans="1:9" x14ac:dyDescent="0.35">
      <c r="A18" s="54" t="s">
        <v>26</v>
      </c>
      <c r="B18" s="49">
        <v>4.3268819900000004</v>
      </c>
      <c r="C18" s="49"/>
      <c r="D18" s="49"/>
      <c r="E18" s="49"/>
      <c r="F18" s="49"/>
      <c r="G18" s="23"/>
    </row>
    <row r="19" spans="1:9" x14ac:dyDescent="0.35">
      <c r="A19" s="54" t="s">
        <v>27</v>
      </c>
      <c r="B19" s="49">
        <v>4.0701526000000001</v>
      </c>
      <c r="C19" s="49"/>
      <c r="D19" s="49"/>
      <c r="E19" s="49"/>
      <c r="F19" s="49"/>
      <c r="G19" s="23"/>
    </row>
    <row r="20" spans="1:9" x14ac:dyDescent="0.35">
      <c r="A20" s="54" t="s">
        <v>28</v>
      </c>
      <c r="B20" s="49">
        <v>5.6674729900000003</v>
      </c>
      <c r="C20" s="49"/>
      <c r="D20" s="49"/>
      <c r="E20" s="49"/>
      <c r="F20" s="49"/>
      <c r="G20" s="23"/>
    </row>
    <row r="21" spans="1:9" x14ac:dyDescent="0.35">
      <c r="A21" s="54" t="s">
        <v>44</v>
      </c>
      <c r="B21" s="49">
        <v>5.4125219426565288</v>
      </c>
      <c r="C21" s="49"/>
      <c r="D21" s="49"/>
      <c r="E21" s="49"/>
      <c r="F21" s="49"/>
      <c r="G21" s="23"/>
      <c r="I21" s="7" t="s">
        <v>5</v>
      </c>
    </row>
    <row r="22" spans="1:9" x14ac:dyDescent="0.35">
      <c r="A22" s="54" t="s">
        <v>29</v>
      </c>
      <c r="B22" s="49">
        <v>6.5507246376811699</v>
      </c>
      <c r="C22" s="49"/>
      <c r="D22" s="49"/>
      <c r="E22" s="49"/>
      <c r="F22" s="49"/>
      <c r="G22" s="23"/>
    </row>
    <row r="23" spans="1:9" x14ac:dyDescent="0.35">
      <c r="A23" s="54" t="s">
        <v>30</v>
      </c>
      <c r="B23" s="49">
        <v>6.7406011731684732</v>
      </c>
      <c r="C23" s="49"/>
      <c r="D23" s="49"/>
      <c r="E23" s="49"/>
      <c r="F23" s="49"/>
      <c r="G23" s="23"/>
    </row>
    <row r="24" spans="1:9" x14ac:dyDescent="0.35">
      <c r="A24" s="54" t="s">
        <v>31</v>
      </c>
      <c r="B24" s="49">
        <v>5.6997742663656892</v>
      </c>
      <c r="C24" s="49"/>
      <c r="D24" s="49"/>
      <c r="E24" s="49"/>
      <c r="F24" s="49"/>
      <c r="G24" s="23"/>
    </row>
    <row r="25" spans="1:9" x14ac:dyDescent="0.35">
      <c r="A25" s="54" t="s">
        <v>42</v>
      </c>
      <c r="B25" s="49">
        <v>6.1</v>
      </c>
      <c r="C25" s="55">
        <v>5.7</v>
      </c>
      <c r="D25" s="49"/>
      <c r="E25" s="49"/>
      <c r="F25" s="49"/>
      <c r="G25" s="23"/>
    </row>
    <row r="26" spans="1:9" x14ac:dyDescent="0.35">
      <c r="A26" s="54" t="s">
        <v>32</v>
      </c>
      <c r="B26" s="49">
        <v>7.4</v>
      </c>
      <c r="C26" s="55">
        <v>6</v>
      </c>
      <c r="D26" s="49"/>
      <c r="E26" s="49"/>
      <c r="F26" s="49"/>
      <c r="G26" s="23"/>
    </row>
    <row r="27" spans="1:9" x14ac:dyDescent="0.35">
      <c r="A27" s="54" t="s">
        <v>33</v>
      </c>
      <c r="B27" s="49">
        <v>10.9</v>
      </c>
      <c r="C27" s="55">
        <v>6.3</v>
      </c>
      <c r="D27" s="55">
        <v>10</v>
      </c>
      <c r="E27" s="49"/>
      <c r="F27" s="49"/>
      <c r="G27" s="23"/>
    </row>
    <row r="28" spans="1:9" x14ac:dyDescent="0.35">
      <c r="A28" s="54" t="s">
        <v>34</v>
      </c>
      <c r="B28" s="49">
        <v>12.2</v>
      </c>
      <c r="C28" s="55">
        <v>6.4</v>
      </c>
      <c r="D28" s="55">
        <v>8.9</v>
      </c>
      <c r="E28" s="55">
        <v>12.2</v>
      </c>
      <c r="F28" s="49"/>
      <c r="G28" s="23"/>
    </row>
    <row r="29" spans="1:9" x14ac:dyDescent="0.35">
      <c r="A29" s="54" t="s">
        <v>43</v>
      </c>
      <c r="B29" s="49">
        <v>13.6</v>
      </c>
      <c r="C29" s="55">
        <v>6.1</v>
      </c>
      <c r="D29" s="55">
        <v>7.7153765883072101</v>
      </c>
      <c r="E29" s="55">
        <v>13.5</v>
      </c>
      <c r="F29" s="49"/>
      <c r="G29" s="23"/>
    </row>
    <row r="30" spans="1:9" x14ac:dyDescent="0.35">
      <c r="A30" s="54" t="s">
        <v>35</v>
      </c>
      <c r="B30" s="49">
        <v>12.2</v>
      </c>
      <c r="C30" s="55">
        <v>5.3</v>
      </c>
      <c r="D30" s="55">
        <v>6.7305441834207391</v>
      </c>
      <c r="E30" s="55">
        <v>12</v>
      </c>
      <c r="F30" s="49"/>
      <c r="G30" s="23"/>
    </row>
    <row r="31" spans="1:9" x14ac:dyDescent="0.35">
      <c r="A31" s="54" t="s">
        <v>36</v>
      </c>
      <c r="B31" s="49">
        <v>8.6</v>
      </c>
      <c r="C31" s="55">
        <v>4.7</v>
      </c>
      <c r="D31" s="55">
        <v>3.8186982954441673</v>
      </c>
      <c r="E31" s="55">
        <v>7.9</v>
      </c>
      <c r="F31" s="55">
        <v>8.8000000000000007</v>
      </c>
      <c r="G31" s="23"/>
    </row>
    <row r="32" spans="1:9" x14ac:dyDescent="0.35">
      <c r="A32" s="54" t="s">
        <v>37</v>
      </c>
      <c r="B32" s="49">
        <v>8.6999999999999993</v>
      </c>
      <c r="C32" s="55">
        <v>4.4000000000000004</v>
      </c>
      <c r="D32" s="55">
        <v>4.026836314169091</v>
      </c>
      <c r="E32" s="55">
        <v>6.5</v>
      </c>
      <c r="F32" s="55">
        <v>7.3</v>
      </c>
      <c r="G32" s="23"/>
    </row>
    <row r="33" spans="1:7" x14ac:dyDescent="0.35">
      <c r="A33" s="54" t="s">
        <v>51</v>
      </c>
      <c r="B33" s="49"/>
      <c r="C33" s="55">
        <v>4.2</v>
      </c>
      <c r="D33" s="55">
        <v>4.0777249390550718</v>
      </c>
      <c r="E33" s="55">
        <v>5</v>
      </c>
      <c r="F33" s="55">
        <v>5.6</v>
      </c>
      <c r="G33" s="56">
        <v>6.2</v>
      </c>
    </row>
    <row r="34" spans="1:7" x14ac:dyDescent="0.35">
      <c r="A34" s="54" t="s">
        <v>48</v>
      </c>
      <c r="B34" s="49"/>
      <c r="C34" s="55">
        <v>4.3</v>
      </c>
      <c r="D34" s="55">
        <v>4.1748486049936639</v>
      </c>
      <c r="E34" s="55">
        <v>4.4000000000000004</v>
      </c>
      <c r="F34" s="55">
        <v>5.0999999999999996</v>
      </c>
      <c r="G34" s="56">
        <v>5.3</v>
      </c>
    </row>
    <row r="35" spans="1:7" x14ac:dyDescent="0.35">
      <c r="A35" s="54" t="s">
        <v>49</v>
      </c>
      <c r="B35" s="49"/>
      <c r="C35" s="55">
        <v>4.4000000000000004</v>
      </c>
      <c r="D35" s="55">
        <v>4.2614316078077419</v>
      </c>
      <c r="E35" s="55">
        <v>4.4000000000000004</v>
      </c>
      <c r="F35" s="55">
        <v>5</v>
      </c>
      <c r="G35" s="56">
        <v>5.6</v>
      </c>
    </row>
    <row r="36" spans="1:7" x14ac:dyDescent="0.35">
      <c r="A36" s="54" t="s">
        <v>50</v>
      </c>
      <c r="B36" s="49"/>
      <c r="C36" s="55">
        <v>4.5</v>
      </c>
      <c r="D36" s="55">
        <v>4.1802011144564055</v>
      </c>
      <c r="E36" s="55">
        <v>4.4000000000000004</v>
      </c>
      <c r="F36" s="55">
        <v>4.9000000000000004</v>
      </c>
      <c r="G36" s="56">
        <v>4.8</v>
      </c>
    </row>
    <row r="37" spans="1:7" x14ac:dyDescent="0.35">
      <c r="A37" s="54" t="s">
        <v>63</v>
      </c>
      <c r="B37" s="49"/>
      <c r="C37" s="49"/>
      <c r="D37" s="49"/>
      <c r="E37" s="49"/>
      <c r="F37" s="2"/>
      <c r="G37" s="56">
        <v>4.5</v>
      </c>
    </row>
    <row r="38" spans="1:7" x14ac:dyDescent="0.35">
      <c r="A38" s="54" t="s">
        <v>58</v>
      </c>
      <c r="B38" s="49"/>
      <c r="C38" s="49"/>
      <c r="D38" s="49"/>
      <c r="E38" s="49"/>
      <c r="F38" s="49"/>
      <c r="G38" s="56">
        <v>4.3</v>
      </c>
    </row>
    <row r="39" spans="1:7" x14ac:dyDescent="0.35">
      <c r="A39" s="1"/>
      <c r="B39" s="2"/>
      <c r="C39" s="2"/>
      <c r="D39" s="2"/>
      <c r="E39" s="2"/>
      <c r="F39" s="2"/>
    </row>
    <row r="40" spans="1:7" x14ac:dyDescent="0.35">
      <c r="A40" s="1"/>
      <c r="B40" s="2"/>
      <c r="C40" s="2"/>
      <c r="D40" s="2"/>
      <c r="E40" s="2"/>
      <c r="F40" s="2"/>
      <c r="G40" s="2"/>
    </row>
    <row r="41" spans="1:7" x14ac:dyDescent="0.35">
      <c r="A41" s="1"/>
      <c r="B41" s="2"/>
      <c r="C41" s="2"/>
      <c r="D41" s="2"/>
      <c r="E41" s="2"/>
      <c r="F41" s="2"/>
      <c r="G41" s="2"/>
    </row>
    <row r="42" spans="1:7" x14ac:dyDescent="0.35">
      <c r="A42" s="1"/>
      <c r="B42" s="2"/>
      <c r="C42" s="2"/>
      <c r="D42" s="2"/>
      <c r="E42" s="2"/>
      <c r="F42" s="2"/>
    </row>
    <row r="43" spans="1:7" x14ac:dyDescent="0.35">
      <c r="A43" s="1"/>
      <c r="B43" s="2"/>
      <c r="C43" s="2"/>
      <c r="D43" s="2"/>
      <c r="E43" s="2"/>
      <c r="F43" s="2"/>
    </row>
    <row r="44" spans="1:7" x14ac:dyDescent="0.35">
      <c r="A44" s="1"/>
      <c r="B44" s="2"/>
      <c r="C44" s="2"/>
      <c r="D44" s="2"/>
      <c r="E44" s="2"/>
      <c r="F44" s="2"/>
    </row>
    <row r="45" spans="1:7" x14ac:dyDescent="0.35">
      <c r="A45" s="1"/>
      <c r="B45" s="2"/>
      <c r="C45" s="2"/>
      <c r="D45" s="2"/>
      <c r="E45" s="2"/>
      <c r="F45" s="2"/>
    </row>
    <row r="46" spans="1:7" x14ac:dyDescent="0.35">
      <c r="A46" s="1"/>
      <c r="B46" s="2"/>
      <c r="C46" s="2"/>
      <c r="D46" s="2"/>
      <c r="E46" s="2"/>
      <c r="F46" s="2"/>
    </row>
    <row r="47" spans="1:7" x14ac:dyDescent="0.35">
      <c r="A47" s="1"/>
      <c r="B47" s="2"/>
      <c r="C47" s="2"/>
      <c r="D47" s="2"/>
      <c r="E47" s="2"/>
      <c r="F47" s="2"/>
    </row>
    <row r="48" spans="1:7" x14ac:dyDescent="0.35">
      <c r="A48" s="1"/>
      <c r="B48" s="2"/>
      <c r="C48" s="2"/>
      <c r="D48" s="2"/>
      <c r="E48" s="2"/>
      <c r="F48" s="2"/>
    </row>
    <row r="49" spans="1:4" x14ac:dyDescent="0.35">
      <c r="A49" s="16"/>
      <c r="B49" s="2"/>
      <c r="C49" s="2"/>
    </row>
    <row r="50" spans="1:4" x14ac:dyDescent="0.35">
      <c r="A50" s="16"/>
      <c r="B50" s="2"/>
      <c r="C50" s="2"/>
    </row>
    <row r="51" spans="1:4" x14ac:dyDescent="0.35">
      <c r="B51" s="16"/>
      <c r="C51" s="2"/>
      <c r="D51" s="2"/>
    </row>
    <row r="52" spans="1:4" x14ac:dyDescent="0.35">
      <c r="B52" s="16"/>
      <c r="C52" s="2"/>
      <c r="D52" s="2"/>
    </row>
    <row r="53" spans="1:4" x14ac:dyDescent="0.35">
      <c r="B53" s="16"/>
      <c r="C53" s="2"/>
      <c r="D53" s="2"/>
    </row>
    <row r="54" spans="1:4" x14ac:dyDescent="0.35">
      <c r="B54" s="16"/>
      <c r="C54" s="2"/>
      <c r="D54" s="2"/>
    </row>
    <row r="55" spans="1:4" x14ac:dyDescent="0.35">
      <c r="B55" s="16"/>
      <c r="C55" s="2"/>
      <c r="D55" s="2"/>
    </row>
    <row r="56" spans="1:4" x14ac:dyDescent="0.35">
      <c r="B56" s="16"/>
      <c r="C56" s="2"/>
      <c r="D56" s="2"/>
    </row>
    <row r="57" spans="1:4" x14ac:dyDescent="0.35">
      <c r="B57" s="16"/>
      <c r="C57" s="2"/>
      <c r="D57" s="2"/>
    </row>
    <row r="58" spans="1:4" x14ac:dyDescent="0.35">
      <c r="B58" s="16"/>
      <c r="C58" s="2"/>
      <c r="D58" s="2"/>
    </row>
    <row r="59" spans="1:4" x14ac:dyDescent="0.35">
      <c r="B59" s="16"/>
      <c r="C59" s="2"/>
      <c r="D59" s="2"/>
    </row>
    <row r="60" spans="1:4" x14ac:dyDescent="0.35">
      <c r="B60" s="16"/>
      <c r="C60" s="2"/>
      <c r="D60" s="2"/>
    </row>
    <row r="61" spans="1:4" x14ac:dyDescent="0.35">
      <c r="B61" s="16"/>
      <c r="C61" s="2"/>
      <c r="D61" s="2"/>
    </row>
    <row r="62" spans="1:4" x14ac:dyDescent="0.35">
      <c r="B62" s="16"/>
      <c r="C62" s="2"/>
      <c r="D62" s="2"/>
    </row>
    <row r="63" spans="1:4" x14ac:dyDescent="0.35">
      <c r="B63" s="16"/>
      <c r="C63" s="2"/>
      <c r="D63" s="2"/>
    </row>
    <row r="64" spans="1:4" x14ac:dyDescent="0.35">
      <c r="B64" s="16"/>
      <c r="C64" s="2"/>
      <c r="D64" s="2"/>
    </row>
    <row r="65" spans="2:4" x14ac:dyDescent="0.35">
      <c r="B65" s="16"/>
      <c r="C65" s="2"/>
      <c r="D65" s="2"/>
    </row>
    <row r="66" spans="2:4" x14ac:dyDescent="0.35">
      <c r="B66" s="16"/>
      <c r="C66" s="2"/>
      <c r="D66" s="2"/>
    </row>
    <row r="67" spans="2:4" x14ac:dyDescent="0.35">
      <c r="B67" s="1"/>
    </row>
    <row r="69" spans="2:4" x14ac:dyDescent="0.35">
      <c r="B69" s="1"/>
    </row>
    <row r="70" spans="2:4" x14ac:dyDescent="0.35">
      <c r="B70" s="1"/>
    </row>
    <row r="71" spans="2:4" x14ac:dyDescent="0.35">
      <c r="B71" s="1"/>
    </row>
    <row r="72" spans="2:4" x14ac:dyDescent="0.35">
      <c r="B72" s="1"/>
    </row>
    <row r="73" spans="2:4" x14ac:dyDescent="0.35">
      <c r="B73" s="1"/>
    </row>
    <row r="74" spans="2:4" x14ac:dyDescent="0.35">
      <c r="B74" s="1"/>
    </row>
    <row r="75" spans="2:4" x14ac:dyDescent="0.35">
      <c r="B75" s="1"/>
    </row>
    <row r="76" spans="2:4" x14ac:dyDescent="0.35">
      <c r="B76" s="1"/>
    </row>
  </sheetData>
  <hyperlinks>
    <hyperlink ref="I21" location="Contents!A1" display="Back to content" xr:uid="{00000000-0004-0000-0D00-000001000000}"/>
  </hyperlinks>
  <pageMargins left="0.7" right="0.7" top="0.75" bottom="0.75" header="0.3" footer="0.3"/>
  <pageSetup orientation="portrait" horizontalDpi="4294967293" verticalDpi="4294967293" r:id="rId1"/>
  <drawing r:id="rId2"/>
</worksheet>
</file>

<file path=docMetadata/LabelInfo.xml><?xml version="1.0" encoding="utf-8"?>
<clbl:labelList xmlns:clbl="http://schemas.microsoft.com/office/2020/mipLabelMetadata">
  <clbl:label id="{70c52299-74de-4dfd-b117-c9c408edfa50}" enabled="1" method="Standard" siteId="{853cbaab-a620-4178-8933-88d76414184a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15</vt:i4>
      </vt:variant>
    </vt:vector>
  </HeadingPairs>
  <TitlesOfParts>
    <vt:vector size="15" baseType="lpstr">
      <vt:lpstr>Contents</vt:lpstr>
      <vt:lpstr>Figure 5.1</vt:lpstr>
      <vt:lpstr>Figure 5.2</vt:lpstr>
      <vt:lpstr>Figure 5.3</vt:lpstr>
      <vt:lpstr>Figure 5.4</vt:lpstr>
      <vt:lpstr>Figure 5.5</vt:lpstr>
      <vt:lpstr>Figure 5.6</vt:lpstr>
      <vt:lpstr>Figure 5.7</vt:lpstr>
      <vt:lpstr>Figure 5.8</vt:lpstr>
      <vt:lpstr>Figure 5.9</vt:lpstr>
      <vt:lpstr>Figure 5.10</vt:lpstr>
      <vt:lpstr>Figure 5.11</vt:lpstr>
      <vt:lpstr>Figure 5.12</vt:lpstr>
      <vt:lpstr>Figure 5.13</vt:lpstr>
      <vt:lpstr>Figure 5.14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Erik Visser</dc:creator>
  <cp:lastModifiedBy>Samantha De Kock</cp:lastModifiedBy>
  <dcterms:created xsi:type="dcterms:W3CDTF">2018-04-09T15:32:19Z</dcterms:created>
  <dcterms:modified xsi:type="dcterms:W3CDTF">2024-04-23T06:57:21Z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70c52299-74de-4dfd-b117-c9c408edfa50_Enabled">
    <vt:lpwstr>true</vt:lpwstr>
  </property>
  <property fmtid="{D5CDD505-2E9C-101B-9397-08002B2CF9AE}" pid="3" name="MSIP_Label_70c52299-74de-4dfd-b117-c9c408edfa50_SetDate">
    <vt:lpwstr>2021-09-27T08:34:02Z</vt:lpwstr>
  </property>
  <property fmtid="{D5CDD505-2E9C-101B-9397-08002B2CF9AE}" pid="4" name="MSIP_Label_70c52299-74de-4dfd-b117-c9c408edfa50_Method">
    <vt:lpwstr>Standard</vt:lpwstr>
  </property>
  <property fmtid="{D5CDD505-2E9C-101B-9397-08002B2CF9AE}" pid="5" name="MSIP_Label_70c52299-74de-4dfd-b117-c9c408edfa50_Name">
    <vt:lpwstr>Restricted</vt:lpwstr>
  </property>
  <property fmtid="{D5CDD505-2E9C-101B-9397-08002B2CF9AE}" pid="6" name="MSIP_Label_70c52299-74de-4dfd-b117-c9c408edfa50_SiteId">
    <vt:lpwstr>853cbaab-a620-4178-8933-88d76414184a</vt:lpwstr>
  </property>
  <property fmtid="{D5CDD505-2E9C-101B-9397-08002B2CF9AE}" pid="7" name="MSIP_Label_70c52299-74de-4dfd-b117-c9c408edfa50_ActionId">
    <vt:lpwstr>50d28949-8e55-4d06-9c52-9ef932c53d75</vt:lpwstr>
  </property>
  <property fmtid="{D5CDD505-2E9C-101B-9397-08002B2CF9AE}" pid="8" name="MSIP_Label_70c52299-74de-4dfd-b117-c9c408edfa50_ContentBits">
    <vt:lpwstr>0</vt:lpwstr>
  </property>
</Properties>
</file>